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35" activeTab="0"/>
  </bookViews>
  <sheets>
    <sheet name="2023_2024_2025" sheetId="1" r:id="rId1"/>
  </sheets>
  <definedNames/>
  <calcPr fullCalcOnLoad="1"/>
</workbook>
</file>

<file path=xl/sharedStrings.xml><?xml version="1.0" encoding="utf-8"?>
<sst xmlns="http://schemas.openxmlformats.org/spreadsheetml/2006/main" count="82" uniqueCount="71">
  <si>
    <t xml:space="preserve"> KOPĀ</t>
  </si>
  <si>
    <t>EUR/stundā</t>
  </si>
  <si>
    <t>Kopējās stundu skaits mēnesī</t>
  </si>
  <si>
    <t>Svētku stundas mēnesī</t>
  </si>
  <si>
    <t>(4 x 8)</t>
  </si>
  <si>
    <t>(6*8)</t>
  </si>
  <si>
    <t>9+10+11</t>
  </si>
  <si>
    <t>(12/4)</t>
  </si>
  <si>
    <t>1a</t>
  </si>
  <si>
    <t>2a</t>
  </si>
  <si>
    <t>12/12 mēn.</t>
  </si>
  <si>
    <t>3a</t>
  </si>
  <si>
    <t>4a</t>
  </si>
  <si>
    <t>12+1a+2a</t>
  </si>
  <si>
    <t>(3a/4)</t>
  </si>
  <si>
    <t xml:space="preserve">Bruto pamatalga </t>
  </si>
  <si>
    <t>EUR/mēnesī</t>
  </si>
  <si>
    <t xml:space="preserve">Piemaksa par darbu nakts stundās (22:00-6:00) </t>
  </si>
  <si>
    <t xml:space="preserve">Piemaksa par darbu svētku dienās </t>
  </si>
  <si>
    <t>KOPĀ Bruto algas summa</t>
  </si>
  <si>
    <t>Atvaļinājumu uzkrājums</t>
  </si>
  <si>
    <t>Darba dienas, brīvdienas, svētku dienas /stundu mēnesī</t>
  </si>
  <si>
    <t>Darba dienu un brīvdienu skaits mēnesī</t>
  </si>
  <si>
    <t>Svētku dienu skaits mēnesī</t>
  </si>
  <si>
    <t>Stundu skaits dienā</t>
  </si>
  <si>
    <t>Normas stundu skaits mēn. 1 cilv.</t>
  </si>
  <si>
    <r>
      <t>Darbinieka stundas tarifa likme - bruto</t>
    </r>
    <r>
      <rPr>
        <b/>
        <i/>
        <sz val="10"/>
        <color indexed="12"/>
        <rFont val="Times New Roman"/>
        <family val="1"/>
      </rPr>
      <t xml:space="preserve"> (diennakts likme)</t>
    </r>
  </si>
  <si>
    <t>Papildus norādāmās izdevumi:</t>
  </si>
  <si>
    <t>Vienas darba stundas aprēķins</t>
  </si>
  <si>
    <t>Papildus darba devēja izmaksas</t>
  </si>
  <si>
    <t xml:space="preserve">KOPĀ darba devēja izmaksas </t>
  </si>
  <si>
    <t>&gt; Formastērps/darba:</t>
  </si>
  <si>
    <t>&gt; Aprīkojums/speclīdzekļi/sakaru iekārtas:</t>
  </si>
  <si>
    <t>&gt; Administrācijas un apmācību izmaksas:</t>
  </si>
  <si>
    <t>(5 x 8) /2</t>
  </si>
  <si>
    <t>4.1.pielikums</t>
  </si>
  <si>
    <t>Gads/ mēnesis</t>
  </si>
  <si>
    <t>Apsardzes pakalpojuma stundas tarifa likme par diennakts (24h) objektu, EUR bez PVN:</t>
  </si>
  <si>
    <r>
      <t xml:space="preserve">VSAOI likme darba devēja daļa - </t>
    </r>
    <r>
      <rPr>
        <sz val="10"/>
        <color indexed="10"/>
        <rFont val="Times New Roman"/>
        <family val="1"/>
      </rPr>
      <t>_____%</t>
    </r>
    <r>
      <rPr>
        <sz val="10"/>
        <color indexed="8"/>
        <rFont val="Times New Roman"/>
        <family val="1"/>
      </rPr>
      <t>**</t>
    </r>
  </si>
  <si>
    <r>
      <t xml:space="preserve">(12+1a) x </t>
    </r>
    <r>
      <rPr>
        <sz val="8"/>
        <color indexed="10"/>
        <rFont val="Times New Roman"/>
        <family val="1"/>
      </rPr>
      <t>_____%</t>
    </r>
  </si>
  <si>
    <t>KOPĀ darba devēja izmaksas - stundas likme</t>
  </si>
  <si>
    <t>Stundas tarifa likmes aprēķins 1 postenim - 24 h diennaktī, katru dienu</t>
  </si>
  <si>
    <r>
      <t>iepirkuma Nr.</t>
    </r>
    <r>
      <rPr>
        <i/>
        <sz val="12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R1S 2023/54-IEP nolikumam</t>
    </r>
  </si>
  <si>
    <t>Nakts stundu mēnesī</t>
  </si>
  <si>
    <t xml:space="preserve">Pretendenta piedāvātā stundas tarifa likme          ( st./ EUR )*    </t>
  </si>
  <si>
    <t>2023.g. oktobris</t>
  </si>
  <si>
    <t>2023.g. novembris</t>
  </si>
  <si>
    <t>2024.g. janvāris</t>
  </si>
  <si>
    <t>2024.g. februāris</t>
  </si>
  <si>
    <t>2024.g. marts</t>
  </si>
  <si>
    <t>2024.g. aprīlis</t>
  </si>
  <si>
    <t>2024.g. maijs</t>
  </si>
  <si>
    <t>2024.g. jūnijs</t>
  </si>
  <si>
    <t>2024.g. jūlijs</t>
  </si>
  <si>
    <t>2024.g. augusts</t>
  </si>
  <si>
    <t>2024.g. septembris</t>
  </si>
  <si>
    <t>2024.g. oktobris</t>
  </si>
  <si>
    <t>2024.g. novembris</t>
  </si>
  <si>
    <t>2024.g. decembris</t>
  </si>
  <si>
    <t>2025.g. janvāris</t>
  </si>
  <si>
    <t>2025.g. februāris</t>
  </si>
  <si>
    <t>2025.g. marts</t>
  </si>
  <si>
    <t>2025.g. aprīlis</t>
  </si>
  <si>
    <t>2025.g. maijs</t>
  </si>
  <si>
    <t>2025.g. jūnijs</t>
  </si>
  <si>
    <t>2025.g. jūlijs (līdz 01.07. plks. 08:00)</t>
  </si>
  <si>
    <t>2023.g. jūlijs</t>
  </si>
  <si>
    <t>2023.g. augusts</t>
  </si>
  <si>
    <t>2023.g. septembris</t>
  </si>
  <si>
    <t>2023.g. decembris</t>
  </si>
  <si>
    <r>
      <t xml:space="preserve">* Min.stundas tarifa likme - bruto </t>
    </r>
    <r>
      <rPr>
        <b/>
        <i/>
        <sz val="10.5"/>
        <color indexed="12"/>
        <rFont val="Times New Roman"/>
        <family val="1"/>
      </rPr>
      <t>(dienas likme)</t>
    </r>
    <r>
      <rPr>
        <b/>
        <i/>
        <sz val="10.5"/>
        <color indexed="8"/>
        <rFont val="Times New Roman"/>
        <family val="1"/>
      </rPr>
      <t>. Saskaņā ar Darba likumu minimālā mēneša darba alga 2023.gadā ir 620 EUR, 2024.gadā- vismaz 700 EUR.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</si>
</sst>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€-2]\ #,##0.00"/>
    <numFmt numFmtId="165" formatCode="0.0000"/>
    <numFmt numFmtId="166" formatCode="[$EUR]\ 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indexed="8"/>
      <name val="Calibri"/>
      <family val="2"/>
    </font>
    <font>
      <b/>
      <u val="single"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.5"/>
      <color indexed="12"/>
      <name val="Times New Roman"/>
      <family val="1"/>
    </font>
    <font>
      <b/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sz val="10.5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i/>
      <sz val="10.5"/>
      <color indexed="8"/>
      <name val="Times New Roman"/>
      <family val="1"/>
    </font>
    <font>
      <sz val="12"/>
      <color indexed="12"/>
      <name val="Times New Roman"/>
      <family val="1"/>
    </font>
    <font>
      <b/>
      <sz val="10.5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.5"/>
      <color theme="1"/>
      <name val="Times New Roman"/>
      <family val="1"/>
    </font>
    <font>
      <b/>
      <i/>
      <sz val="10.5"/>
      <color theme="1"/>
      <name val="Times New Roman"/>
      <family val="1"/>
    </font>
    <font>
      <sz val="12"/>
      <color rgb="FF0000FF"/>
      <name val="Times New Roman"/>
      <family val="1"/>
    </font>
    <font>
      <i/>
      <sz val="11"/>
      <color theme="1"/>
      <name val="Times New Roman"/>
      <family val="1"/>
    </font>
    <font>
      <b/>
      <sz val="10.5"/>
      <color rgb="FFFF0000"/>
      <name val="Times New Roman"/>
      <family val="1"/>
    </font>
    <font>
      <b/>
      <sz val="11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/>
      <right style="thin">
        <color indexed="8"/>
      </right>
      <top style="medium"/>
      <bottom style="medium"/>
    </border>
    <border>
      <left/>
      <right/>
      <top style="medium"/>
      <bottom style="medium"/>
    </border>
    <border>
      <left style="medium"/>
      <right style="thin">
        <color indexed="8"/>
      </right>
      <top style="medium"/>
      <bottom style="thin"/>
    </border>
    <border>
      <left/>
      <right/>
      <top style="medium"/>
      <bottom style="thin"/>
    </border>
    <border>
      <left style="medium"/>
      <right style="thin">
        <color indexed="8"/>
      </right>
      <top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>
        <color indexed="8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>
        <color indexed="8"/>
      </left>
      <right style="medium"/>
      <top/>
      <bottom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/>
      <top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 style="thin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76" fillId="0" borderId="0" xfId="0" applyFont="1" applyAlignment="1">
      <alignment/>
    </xf>
    <xf numFmtId="0" fontId="5" fillId="0" borderId="0" xfId="57" applyFont="1">
      <alignment/>
      <protection/>
    </xf>
    <xf numFmtId="0" fontId="6" fillId="0" borderId="0" xfId="57" applyFont="1">
      <alignment/>
      <protection/>
    </xf>
    <xf numFmtId="0" fontId="7" fillId="0" borderId="0" xfId="57" applyFont="1" applyAlignment="1">
      <alignment horizontal="center" wrapText="1"/>
      <protection/>
    </xf>
    <xf numFmtId="0" fontId="6" fillId="0" borderId="0" xfId="57" applyFont="1" applyAlignment="1">
      <alignment vertical="center"/>
      <protection/>
    </xf>
    <xf numFmtId="0" fontId="76" fillId="0" borderId="0" xfId="0" applyFont="1" applyAlignment="1">
      <alignment vertical="center"/>
    </xf>
    <xf numFmtId="0" fontId="76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76" fillId="0" borderId="0" xfId="0" applyFont="1" applyBorder="1" applyAlignment="1">
      <alignment/>
    </xf>
    <xf numFmtId="164" fontId="76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vertical="center"/>
    </xf>
    <xf numFmtId="2" fontId="76" fillId="0" borderId="0" xfId="0" applyNumberFormat="1" applyFont="1" applyAlignment="1">
      <alignment/>
    </xf>
    <xf numFmtId="0" fontId="77" fillId="33" borderId="10" xfId="0" applyFont="1" applyFill="1" applyBorder="1" applyAlignment="1">
      <alignment horizontal="center" vertical="center"/>
    </xf>
    <xf numFmtId="0" fontId="18" fillId="0" borderId="0" xfId="57" applyFont="1" applyAlignment="1">
      <alignment vertical="center"/>
      <protection/>
    </xf>
    <xf numFmtId="0" fontId="78" fillId="0" borderId="0" xfId="0" applyFont="1" applyAlignment="1">
      <alignment vertical="center"/>
    </xf>
    <xf numFmtId="0" fontId="24" fillId="0" borderId="0" xfId="57" applyFont="1" applyAlignment="1">
      <alignment vertical="center"/>
      <protection/>
    </xf>
    <xf numFmtId="0" fontId="79" fillId="0" borderId="0" xfId="0" applyFont="1" applyAlignment="1">
      <alignment horizontal="center"/>
    </xf>
    <xf numFmtId="0" fontId="26" fillId="0" borderId="0" xfId="57" applyFont="1" applyAlignment="1">
      <alignment vertical="center"/>
      <protection/>
    </xf>
    <xf numFmtId="0" fontId="80" fillId="0" borderId="0" xfId="0" applyFont="1" applyAlignment="1">
      <alignment horizontal="center"/>
    </xf>
    <xf numFmtId="0" fontId="76" fillId="0" borderId="0" xfId="0" applyFont="1" applyBorder="1" applyAlignment="1">
      <alignment vertical="center"/>
    </xf>
    <xf numFmtId="0" fontId="20" fillId="0" borderId="0" xfId="57" applyFont="1" applyAlignment="1">
      <alignment vertical="center"/>
      <protection/>
    </xf>
    <xf numFmtId="0" fontId="81" fillId="0" borderId="0" xfId="0" applyFont="1" applyAlignment="1">
      <alignment vertical="center"/>
    </xf>
    <xf numFmtId="0" fontId="76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82" fillId="0" borderId="0" xfId="0" applyFont="1" applyAlignment="1">
      <alignment vertical="center"/>
    </xf>
    <xf numFmtId="0" fontId="81" fillId="0" borderId="0" xfId="0" applyFont="1" applyAlignment="1">
      <alignment horizontal="left" vertical="center"/>
    </xf>
    <xf numFmtId="0" fontId="18" fillId="34" borderId="11" xfId="57" applyFont="1" applyFill="1" applyBorder="1" applyAlignment="1">
      <alignment horizontal="center" vertical="center"/>
      <protection/>
    </xf>
    <xf numFmtId="1" fontId="18" fillId="34" borderId="11" xfId="57" applyNumberFormat="1" applyFont="1" applyFill="1" applyBorder="1" applyAlignment="1">
      <alignment horizontal="center" vertical="center"/>
      <protection/>
    </xf>
    <xf numFmtId="165" fontId="18" fillId="34" borderId="12" xfId="57" applyNumberFormat="1" applyFont="1" applyFill="1" applyBorder="1" applyAlignment="1">
      <alignment horizontal="center" vertical="center"/>
      <protection/>
    </xf>
    <xf numFmtId="0" fontId="83" fillId="0" borderId="0" xfId="0" applyFont="1" applyAlignment="1">
      <alignment/>
    </xf>
    <xf numFmtId="2" fontId="11" fillId="35" borderId="13" xfId="57" applyNumberFormat="1" applyFont="1" applyFill="1" applyBorder="1" applyAlignment="1" applyProtection="1">
      <alignment horizontal="center" vertical="center" wrapText="1"/>
      <protection/>
    </xf>
    <xf numFmtId="2" fontId="11" fillId="35" borderId="14" xfId="57" applyNumberFormat="1" applyFont="1" applyFill="1" applyBorder="1" applyAlignment="1" applyProtection="1">
      <alignment horizontal="center" vertical="center" wrapText="1"/>
      <protection/>
    </xf>
    <xf numFmtId="2" fontId="11" fillId="35" borderId="15" xfId="57" applyNumberFormat="1" applyFont="1" applyFill="1" applyBorder="1" applyAlignment="1" applyProtection="1">
      <alignment horizontal="center" vertical="center" wrapText="1"/>
      <protection/>
    </xf>
    <xf numFmtId="2" fontId="11" fillId="35" borderId="16" xfId="57" applyNumberFormat="1" applyFont="1" applyFill="1" applyBorder="1" applyAlignment="1" applyProtection="1">
      <alignment horizontal="center" vertical="center" wrapText="1"/>
      <protection/>
    </xf>
    <xf numFmtId="1" fontId="23" fillId="35" borderId="17" xfId="57" applyNumberFormat="1" applyFont="1" applyFill="1" applyBorder="1" applyAlignment="1" applyProtection="1">
      <alignment horizontal="center" vertical="center" wrapText="1"/>
      <protection/>
    </xf>
    <xf numFmtId="1" fontId="23" fillId="35" borderId="18" xfId="57" applyNumberFormat="1" applyFont="1" applyFill="1" applyBorder="1" applyAlignment="1" applyProtection="1">
      <alignment horizontal="center" vertical="center" wrapText="1"/>
      <protection/>
    </xf>
    <xf numFmtId="2" fontId="12" fillId="35" borderId="19" xfId="57" applyNumberFormat="1" applyFont="1" applyFill="1" applyBorder="1" applyAlignment="1" applyProtection="1">
      <alignment horizontal="center" vertical="center" wrapText="1"/>
      <protection/>
    </xf>
    <xf numFmtId="2" fontId="12" fillId="35" borderId="20" xfId="57" applyNumberFormat="1" applyFont="1" applyFill="1" applyBorder="1" applyAlignment="1" applyProtection="1">
      <alignment horizontal="center" vertical="center" wrapText="1"/>
      <protection/>
    </xf>
    <xf numFmtId="2" fontId="23" fillId="35" borderId="17" xfId="57" applyNumberFormat="1" applyFont="1" applyFill="1" applyBorder="1" applyAlignment="1" applyProtection="1">
      <alignment horizontal="center" vertical="center" wrapText="1"/>
      <protection/>
    </xf>
    <xf numFmtId="164" fontId="20" fillId="36" borderId="21" xfId="57" applyNumberFormat="1" applyFont="1" applyFill="1" applyBorder="1" applyAlignment="1">
      <alignment horizontal="right" vertical="center"/>
      <protection/>
    </xf>
    <xf numFmtId="0" fontId="21" fillId="37" borderId="22" xfId="57" applyFont="1" applyFill="1" applyBorder="1" applyAlignment="1">
      <alignment horizontal="center" vertical="center"/>
      <protection/>
    </xf>
    <xf numFmtId="0" fontId="20" fillId="37" borderId="16" xfId="57" applyFont="1" applyFill="1" applyBorder="1" applyAlignment="1">
      <alignment horizontal="center" vertical="center"/>
      <protection/>
    </xf>
    <xf numFmtId="0" fontId="20" fillId="37" borderId="23" xfId="57" applyFont="1" applyFill="1" applyBorder="1" applyAlignment="1">
      <alignment horizontal="center" vertical="center"/>
      <protection/>
    </xf>
    <xf numFmtId="0" fontId="21" fillId="37" borderId="24" xfId="57" applyFont="1" applyFill="1" applyBorder="1" applyAlignment="1">
      <alignment horizontal="center" vertical="center"/>
      <protection/>
    </xf>
    <xf numFmtId="3" fontId="20" fillId="37" borderId="24" xfId="57" applyNumberFormat="1" applyFont="1" applyFill="1" applyBorder="1" applyAlignment="1">
      <alignment horizontal="center" vertical="center"/>
      <protection/>
    </xf>
    <xf numFmtId="0" fontId="20" fillId="37" borderId="25" xfId="57" applyFont="1" applyFill="1" applyBorder="1" applyAlignment="1">
      <alignment horizontal="center" vertical="center"/>
      <protection/>
    </xf>
    <xf numFmtId="0" fontId="21" fillId="37" borderId="26" xfId="57" applyFont="1" applyFill="1" applyBorder="1" applyAlignment="1">
      <alignment horizontal="center" vertical="center"/>
      <protection/>
    </xf>
    <xf numFmtId="164" fontId="20" fillId="36" borderId="27" xfId="57" applyNumberFormat="1" applyFont="1" applyFill="1" applyBorder="1" applyAlignment="1">
      <alignment horizontal="right" vertical="center"/>
      <protection/>
    </xf>
    <xf numFmtId="2" fontId="25" fillId="38" borderId="28" xfId="57" applyNumberFormat="1" applyFont="1" applyFill="1" applyBorder="1" applyAlignment="1" applyProtection="1">
      <alignment horizontal="center" vertical="center" wrapText="1"/>
      <protection/>
    </xf>
    <xf numFmtId="2" fontId="25" fillId="38" borderId="22" xfId="57" applyNumberFormat="1" applyFont="1" applyFill="1" applyBorder="1" applyAlignment="1" applyProtection="1">
      <alignment horizontal="center" vertical="center" wrapText="1"/>
      <protection/>
    </xf>
    <xf numFmtId="1" fontId="8" fillId="39" borderId="29" xfId="57" applyNumberFormat="1" applyFont="1" applyFill="1" applyBorder="1" applyAlignment="1">
      <alignment horizontal="center" vertical="center" wrapText="1"/>
      <protection/>
    </xf>
    <xf numFmtId="0" fontId="14" fillId="39" borderId="30" xfId="57" applyFont="1" applyFill="1" applyBorder="1" applyAlignment="1">
      <alignment horizontal="center" vertical="center" wrapText="1"/>
      <protection/>
    </xf>
    <xf numFmtId="2" fontId="19" fillId="39" borderId="31" xfId="57" applyNumberFormat="1" applyFont="1" applyFill="1" applyBorder="1" applyAlignment="1">
      <alignment horizontal="center" vertical="center"/>
      <protection/>
    </xf>
    <xf numFmtId="2" fontId="21" fillId="39" borderId="22" xfId="57" applyNumberFormat="1" applyFont="1" applyFill="1" applyBorder="1" applyAlignment="1">
      <alignment horizontal="center" vertical="center"/>
      <protection/>
    </xf>
    <xf numFmtId="0" fontId="8" fillId="39" borderId="29" xfId="57" applyFont="1" applyFill="1" applyBorder="1" applyAlignment="1">
      <alignment horizontal="center" vertical="center" wrapText="1"/>
      <protection/>
    </xf>
    <xf numFmtId="2" fontId="19" fillId="39" borderId="32" xfId="57" applyNumberFormat="1" applyFont="1" applyFill="1" applyBorder="1" applyAlignment="1">
      <alignment horizontal="center" vertical="center"/>
      <protection/>
    </xf>
    <xf numFmtId="2" fontId="25" fillId="35" borderId="16" xfId="57" applyNumberFormat="1" applyFont="1" applyFill="1" applyBorder="1" applyAlignment="1" applyProtection="1">
      <alignment horizontal="center" vertical="center" wrapText="1"/>
      <protection/>
    </xf>
    <xf numFmtId="2" fontId="22" fillId="35" borderId="18" xfId="57" applyNumberFormat="1" applyFont="1" applyFill="1" applyBorder="1" applyAlignment="1" applyProtection="1">
      <alignment horizontal="center" vertical="center" wrapText="1"/>
      <protection/>
    </xf>
    <xf numFmtId="2" fontId="13" fillId="35" borderId="20" xfId="57" applyNumberFormat="1" applyFont="1" applyFill="1" applyBorder="1" applyAlignment="1" applyProtection="1">
      <alignment horizontal="center" vertical="center" wrapText="1"/>
      <protection/>
    </xf>
    <xf numFmtId="164" fontId="21" fillId="36" borderId="16" xfId="57" applyNumberFormat="1" applyFont="1" applyFill="1" applyBorder="1" applyAlignment="1">
      <alignment horizontal="right" vertical="center"/>
      <protection/>
    </xf>
    <xf numFmtId="2" fontId="11" fillId="35" borderId="33" xfId="57" applyNumberFormat="1" applyFont="1" applyFill="1" applyBorder="1" applyAlignment="1" applyProtection="1">
      <alignment horizontal="center" vertical="center" wrapText="1"/>
      <protection/>
    </xf>
    <xf numFmtId="2" fontId="11" fillId="35" borderId="34" xfId="57" applyNumberFormat="1" applyFont="1" applyFill="1" applyBorder="1" applyAlignment="1" applyProtection="1">
      <alignment horizontal="center" vertical="center" wrapText="1"/>
      <protection/>
    </xf>
    <xf numFmtId="2" fontId="23" fillId="35" borderId="35" xfId="57" applyNumberFormat="1" applyFont="1" applyFill="1" applyBorder="1" applyAlignment="1" applyProtection="1">
      <alignment horizontal="center" vertical="center" wrapText="1"/>
      <protection/>
    </xf>
    <xf numFmtId="2" fontId="12" fillId="35" borderId="36" xfId="57" applyNumberFormat="1" applyFont="1" applyFill="1" applyBorder="1" applyAlignment="1" applyProtection="1">
      <alignment horizontal="center" vertical="center" wrapText="1"/>
      <protection/>
    </xf>
    <xf numFmtId="164" fontId="20" fillId="36" borderId="25" xfId="57" applyNumberFormat="1" applyFont="1" applyFill="1" applyBorder="1" applyAlignment="1">
      <alignment horizontal="right" vertical="center"/>
      <protection/>
    </xf>
    <xf numFmtId="2" fontId="11" fillId="35" borderId="37" xfId="57" applyNumberFormat="1" applyFont="1" applyFill="1" applyBorder="1" applyAlignment="1" applyProtection="1">
      <alignment horizontal="center" vertical="center" wrapText="1"/>
      <protection/>
    </xf>
    <xf numFmtId="2" fontId="11" fillId="35" borderId="23" xfId="57" applyNumberFormat="1" applyFont="1" applyFill="1" applyBorder="1" applyAlignment="1" applyProtection="1">
      <alignment horizontal="center" vertical="center" wrapText="1"/>
      <protection/>
    </xf>
    <xf numFmtId="1" fontId="23" fillId="35" borderId="38" xfId="57" applyNumberFormat="1" applyFont="1" applyFill="1" applyBorder="1" applyAlignment="1" applyProtection="1">
      <alignment horizontal="center" vertical="center" wrapText="1"/>
      <protection/>
    </xf>
    <xf numFmtId="2" fontId="12" fillId="35" borderId="39" xfId="57" applyNumberFormat="1" applyFont="1" applyFill="1" applyBorder="1" applyAlignment="1" applyProtection="1">
      <alignment horizontal="center" vertical="center" wrapText="1"/>
      <protection/>
    </xf>
    <xf numFmtId="164" fontId="20" fillId="36" borderId="23" xfId="57" applyNumberFormat="1" applyFont="1" applyFill="1" applyBorder="1" applyAlignment="1">
      <alignment horizontal="right" vertical="center"/>
      <protection/>
    </xf>
    <xf numFmtId="2" fontId="25" fillId="35" borderId="40" xfId="57" applyNumberFormat="1" applyFont="1" applyFill="1" applyBorder="1" applyAlignment="1" applyProtection="1">
      <alignment horizontal="center" vertical="center" wrapText="1"/>
      <protection/>
    </xf>
    <xf numFmtId="2" fontId="25" fillId="35" borderId="22" xfId="57" applyNumberFormat="1" applyFont="1" applyFill="1" applyBorder="1" applyAlignment="1" applyProtection="1">
      <alignment horizontal="center" vertical="center" wrapText="1"/>
      <protection/>
    </xf>
    <xf numFmtId="1" fontId="22" fillId="35" borderId="29" xfId="57" applyNumberFormat="1" applyFont="1" applyFill="1" applyBorder="1" applyAlignment="1" applyProtection="1">
      <alignment horizontal="center" vertical="center" wrapText="1"/>
      <protection/>
    </xf>
    <xf numFmtId="2" fontId="13" fillId="35" borderId="30" xfId="57" applyNumberFormat="1" applyFont="1" applyFill="1" applyBorder="1" applyAlignment="1" applyProtection="1">
      <alignment horizontal="center" vertical="center" wrapText="1"/>
      <protection/>
    </xf>
    <xf numFmtId="164" fontId="21" fillId="36" borderId="22" xfId="57" applyNumberFormat="1" applyFont="1" applyFill="1" applyBorder="1" applyAlignment="1">
      <alignment horizontal="right" vertical="center"/>
      <protection/>
    </xf>
    <xf numFmtId="2" fontId="10" fillId="39" borderId="41" xfId="0" applyNumberFormat="1" applyFont="1" applyFill="1" applyBorder="1" applyAlignment="1">
      <alignment horizontal="center" vertical="center"/>
    </xf>
    <xf numFmtId="0" fontId="10" fillId="39" borderId="12" xfId="0" applyFont="1" applyFill="1" applyBorder="1" applyAlignment="1">
      <alignment vertical="center"/>
    </xf>
    <xf numFmtId="0" fontId="10" fillId="39" borderId="11" xfId="0" applyFont="1" applyFill="1" applyBorder="1" applyAlignment="1">
      <alignment vertical="center"/>
    </xf>
    <xf numFmtId="0" fontId="84" fillId="0" borderId="0" xfId="0" applyFont="1" applyAlignment="1">
      <alignment horizontal="right" vertical="center"/>
    </xf>
    <xf numFmtId="0" fontId="18" fillId="34" borderId="42" xfId="57" applyFont="1" applyFill="1" applyBorder="1" applyAlignment="1">
      <alignment horizontal="left" vertical="center" wrapText="1"/>
      <protection/>
    </xf>
    <xf numFmtId="2" fontId="85" fillId="39" borderId="22" xfId="57" applyNumberFormat="1" applyFont="1" applyFill="1" applyBorder="1" applyAlignment="1">
      <alignment horizontal="center" vertical="center"/>
      <protection/>
    </xf>
    <xf numFmtId="0" fontId="86" fillId="0" borderId="0" xfId="0" applyFont="1" applyAlignment="1">
      <alignment horizontal="right" vertical="center"/>
    </xf>
    <xf numFmtId="0" fontId="77" fillId="33" borderId="11" xfId="0" applyFont="1" applyFill="1" applyBorder="1" applyAlignment="1">
      <alignment horizontal="center" vertical="center"/>
    </xf>
    <xf numFmtId="1" fontId="18" fillId="40" borderId="11" xfId="57" applyNumberFormat="1" applyFont="1" applyFill="1" applyBorder="1" applyAlignment="1">
      <alignment horizontal="center" vertical="center"/>
      <protection/>
    </xf>
    <xf numFmtId="164" fontId="18" fillId="0" borderId="43" xfId="57" applyNumberFormat="1" applyFont="1" applyBorder="1" applyAlignment="1">
      <alignment horizontal="right" vertical="center"/>
      <protection/>
    </xf>
    <xf numFmtId="164" fontId="18" fillId="0" borderId="44" xfId="57" applyNumberFormat="1" applyFont="1" applyBorder="1" applyAlignment="1">
      <alignment horizontal="right" vertical="center"/>
      <protection/>
    </xf>
    <xf numFmtId="164" fontId="18" fillId="0" borderId="45" xfId="57" applyNumberFormat="1" applyFont="1" applyBorder="1" applyAlignment="1">
      <alignment horizontal="right" vertical="center"/>
      <protection/>
    </xf>
    <xf numFmtId="164" fontId="19" fillId="0" borderId="46" xfId="57" applyNumberFormat="1" applyFont="1" applyBorder="1" applyAlignment="1">
      <alignment horizontal="right" vertical="center"/>
      <protection/>
    </xf>
    <xf numFmtId="164" fontId="18" fillId="0" borderId="47" xfId="57" applyNumberFormat="1" applyFont="1" applyBorder="1" applyAlignment="1">
      <alignment horizontal="right" vertical="center"/>
      <protection/>
    </xf>
    <xf numFmtId="164" fontId="19" fillId="0" borderId="48" xfId="57" applyNumberFormat="1" applyFont="1" applyBorder="1" applyAlignment="1">
      <alignment horizontal="right" vertical="center"/>
      <protection/>
    </xf>
    <xf numFmtId="0" fontId="78" fillId="0" borderId="11" xfId="0" applyFont="1" applyBorder="1" applyAlignment="1">
      <alignment vertical="center"/>
    </xf>
    <xf numFmtId="164" fontId="18" fillId="0" borderId="49" xfId="57" applyNumberFormat="1" applyFont="1" applyBorder="1" applyAlignment="1">
      <alignment horizontal="right" vertical="center"/>
      <protection/>
    </xf>
    <xf numFmtId="0" fontId="11" fillId="35" borderId="50" xfId="57" applyFont="1" applyFill="1" applyBorder="1" applyAlignment="1">
      <alignment horizontal="center" vertical="center" wrapText="1"/>
      <protection/>
    </xf>
    <xf numFmtId="0" fontId="11" fillId="35" borderId="51" xfId="57" applyFont="1" applyFill="1" applyBorder="1" applyAlignment="1">
      <alignment horizontal="center" vertical="center" wrapText="1"/>
      <protection/>
    </xf>
    <xf numFmtId="0" fontId="29" fillId="0" borderId="0" xfId="0" applyFont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81" fillId="0" borderId="0" xfId="0" applyFont="1" applyAlignment="1">
      <alignment horizontal="left" vertical="center"/>
    </xf>
    <xf numFmtId="0" fontId="29" fillId="35" borderId="52" xfId="57" applyFont="1" applyFill="1" applyBorder="1" applyAlignment="1" applyProtection="1">
      <alignment horizontal="center" vertical="center"/>
      <protection/>
    </xf>
    <xf numFmtId="0" fontId="29" fillId="35" borderId="16" xfId="57" applyFont="1" applyFill="1" applyBorder="1" applyAlignment="1" applyProtection="1">
      <alignment horizontal="center" vertical="center"/>
      <protection/>
    </xf>
    <xf numFmtId="0" fontId="29" fillId="35" borderId="34" xfId="57" applyFont="1" applyFill="1" applyBorder="1" applyAlignment="1" applyProtection="1">
      <alignment horizontal="center" vertical="center"/>
      <protection/>
    </xf>
    <xf numFmtId="0" fontId="9" fillId="35" borderId="40" xfId="57" applyFont="1" applyFill="1" applyBorder="1" applyAlignment="1" applyProtection="1">
      <alignment horizontal="center" vertical="center" wrapText="1"/>
      <protection/>
    </xf>
    <xf numFmtId="0" fontId="9" fillId="35" borderId="28" xfId="57" applyFont="1" applyFill="1" applyBorder="1" applyAlignment="1" applyProtection="1">
      <alignment horizontal="center" vertical="center" wrapText="1"/>
      <protection/>
    </xf>
    <xf numFmtId="0" fontId="9" fillId="35" borderId="30" xfId="57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>
      <alignment horizontal="right"/>
    </xf>
    <xf numFmtId="0" fontId="30" fillId="0" borderId="0" xfId="0" applyFont="1" applyBorder="1" applyAlignment="1">
      <alignment horizontal="right"/>
    </xf>
    <xf numFmtId="0" fontId="16" fillId="41" borderId="41" xfId="0" applyFont="1" applyFill="1" applyBorder="1" applyAlignment="1">
      <alignment horizontal="left" vertical="center"/>
    </xf>
    <xf numFmtId="0" fontId="16" fillId="41" borderId="53" xfId="0" applyFont="1" applyFill="1" applyBorder="1" applyAlignment="1">
      <alignment horizontal="left" vertical="center"/>
    </xf>
    <xf numFmtId="0" fontId="16" fillId="41" borderId="12" xfId="0" applyFont="1" applyFill="1" applyBorder="1" applyAlignment="1">
      <alignment horizontal="left" vertical="center"/>
    </xf>
    <xf numFmtId="0" fontId="4" fillId="0" borderId="0" xfId="57" applyFont="1" applyAlignment="1">
      <alignment horizontal="center"/>
      <protection/>
    </xf>
    <xf numFmtId="0" fontId="21" fillId="36" borderId="52" xfId="57" applyFont="1" applyFill="1" applyBorder="1" applyAlignment="1">
      <alignment horizontal="center" vertical="center" wrapText="1"/>
      <protection/>
    </xf>
    <xf numFmtId="0" fontId="21" fillId="36" borderId="34" xfId="57" applyFont="1" applyFill="1" applyBorder="1" applyAlignment="1">
      <alignment horizontal="center" vertical="center" wrapText="1"/>
      <protection/>
    </xf>
    <xf numFmtId="2" fontId="25" fillId="35" borderId="50" xfId="57" applyNumberFormat="1" applyFont="1" applyFill="1" applyBorder="1" applyAlignment="1" applyProtection="1">
      <alignment horizontal="center" vertical="center" wrapText="1"/>
      <protection/>
    </xf>
    <xf numFmtId="2" fontId="25" fillId="35" borderId="36" xfId="57" applyNumberFormat="1" applyFont="1" applyFill="1" applyBorder="1" applyAlignment="1" applyProtection="1">
      <alignment horizontal="center" vertical="center" wrapText="1"/>
      <protection/>
    </xf>
    <xf numFmtId="0" fontId="19" fillId="39" borderId="40" xfId="57" applyFont="1" applyFill="1" applyBorder="1" applyAlignment="1">
      <alignment horizontal="center" vertical="center" wrapText="1"/>
      <protection/>
    </xf>
    <xf numFmtId="0" fontId="19" fillId="39" borderId="28" xfId="57" applyFont="1" applyFill="1" applyBorder="1" applyAlignment="1">
      <alignment horizontal="center" vertical="center" wrapText="1"/>
      <protection/>
    </xf>
    <xf numFmtId="0" fontId="11" fillId="35" borderId="54" xfId="57" applyFont="1" applyFill="1" applyBorder="1" applyAlignment="1" applyProtection="1">
      <alignment horizontal="center" vertical="center" wrapText="1"/>
      <protection/>
    </xf>
    <xf numFmtId="0" fontId="23" fillId="35" borderId="55" xfId="57" applyFont="1" applyFill="1" applyBorder="1" applyAlignment="1" applyProtection="1">
      <alignment horizontal="center" vertical="center" wrapText="1"/>
      <protection/>
    </xf>
    <xf numFmtId="0" fontId="23" fillId="35" borderId="56" xfId="57" applyFont="1" applyFill="1" applyBorder="1" applyAlignment="1" applyProtection="1">
      <alignment horizontal="center" vertical="center" wrapText="1"/>
      <protection/>
    </xf>
    <xf numFmtId="0" fontId="23" fillId="35" borderId="57" xfId="57" applyFont="1" applyFill="1" applyBorder="1" applyAlignment="1" applyProtection="1">
      <alignment horizontal="center" vertical="center" wrapText="1"/>
      <protection/>
    </xf>
    <xf numFmtId="0" fontId="23" fillId="35" borderId="58" xfId="57" applyFont="1" applyFill="1" applyBorder="1" applyAlignment="1" applyProtection="1">
      <alignment horizontal="center" vertical="center" wrapText="1"/>
      <protection/>
    </xf>
    <xf numFmtId="0" fontId="11" fillId="35" borderId="59" xfId="57" applyFont="1" applyFill="1" applyBorder="1" applyAlignment="1" applyProtection="1">
      <alignment horizontal="center" vertical="center" wrapText="1"/>
      <protection/>
    </xf>
    <xf numFmtId="0" fontId="11" fillId="35" borderId="60" xfId="57" applyFont="1" applyFill="1" applyBorder="1" applyAlignment="1" applyProtection="1">
      <alignment horizontal="center" vertical="center" wrapText="1"/>
      <protection/>
    </xf>
    <xf numFmtId="2" fontId="10" fillId="35" borderId="52" xfId="57" applyNumberFormat="1" applyFont="1" applyFill="1" applyBorder="1" applyAlignment="1" applyProtection="1">
      <alignment horizontal="center" vertical="center" wrapText="1"/>
      <protection/>
    </xf>
    <xf numFmtId="2" fontId="10" fillId="35" borderId="16" xfId="57" applyNumberFormat="1" applyFont="1" applyFill="1" applyBorder="1" applyAlignment="1" applyProtection="1">
      <alignment horizontal="center" vertical="center" wrapText="1"/>
      <protection/>
    </xf>
    <xf numFmtId="2" fontId="10" fillId="35" borderId="34" xfId="57" applyNumberFormat="1" applyFont="1" applyFill="1" applyBorder="1" applyAlignment="1" applyProtection="1">
      <alignment horizontal="center" vertical="center" wrapText="1"/>
      <protection/>
    </xf>
    <xf numFmtId="0" fontId="11" fillId="35" borderId="61" xfId="57" applyFont="1" applyFill="1" applyBorder="1" applyAlignment="1" applyProtection="1">
      <alignment horizontal="center" vertical="center" wrapText="1"/>
      <protection/>
    </xf>
    <xf numFmtId="0" fontId="11" fillId="35" borderId="62" xfId="57" applyFont="1" applyFill="1" applyBorder="1" applyAlignment="1" applyProtection="1">
      <alignment horizontal="center" vertical="center" wrapText="1"/>
      <protection/>
    </xf>
    <xf numFmtId="0" fontId="23" fillId="35" borderId="50" xfId="57" applyFont="1" applyFill="1" applyBorder="1" applyAlignment="1" applyProtection="1">
      <alignment horizontal="center" vertical="center" wrapText="1"/>
      <protection/>
    </xf>
    <xf numFmtId="0" fontId="23" fillId="35" borderId="36" xfId="57" applyFont="1" applyFill="1" applyBorder="1" applyAlignment="1" applyProtection="1">
      <alignment horizontal="center" vertical="center" wrapText="1"/>
      <protection/>
    </xf>
    <xf numFmtId="0" fontId="23" fillId="35" borderId="59" xfId="57" applyFont="1" applyFill="1" applyBorder="1" applyAlignment="1" applyProtection="1">
      <alignment horizontal="center" vertical="center" wrapText="1"/>
      <protection/>
    </xf>
    <xf numFmtId="0" fontId="23" fillId="35" borderId="63" xfId="57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2"/>
  <sheetViews>
    <sheetView tabSelected="1" zoomScalePageLayoutView="0" workbookViewId="0" topLeftCell="A1">
      <selection activeCell="M15" sqref="M15"/>
    </sheetView>
  </sheetViews>
  <sheetFormatPr defaultColWidth="9.140625" defaultRowHeight="15"/>
  <cols>
    <col min="1" max="1" width="0.71875" style="2" customWidth="1"/>
    <col min="2" max="2" width="15.421875" style="2" customWidth="1"/>
    <col min="3" max="3" width="9.140625" style="2" customWidth="1"/>
    <col min="4" max="7" width="8.7109375" style="2" customWidth="1"/>
    <col min="8" max="8" width="7.57421875" style="2" customWidth="1"/>
    <col min="9" max="9" width="9.140625" style="2" customWidth="1"/>
    <col min="10" max="10" width="12.28125" style="2" customWidth="1"/>
    <col min="11" max="11" width="10.57421875" style="2" customWidth="1"/>
    <col min="12" max="12" width="10.8515625" style="2" customWidth="1"/>
    <col min="13" max="13" width="11.00390625" style="2" customWidth="1"/>
    <col min="14" max="14" width="11.421875" style="2" customWidth="1"/>
    <col min="15" max="15" width="11.7109375" style="2" customWidth="1"/>
    <col min="16" max="16" width="5.57421875" style="2" customWidth="1"/>
    <col min="17" max="17" width="11.00390625" style="2" customWidth="1"/>
    <col min="18" max="18" width="13.140625" style="2" customWidth="1"/>
    <col min="19" max="19" width="11.00390625" style="2" customWidth="1"/>
    <col min="20" max="20" width="13.00390625" style="2" customWidth="1"/>
    <col min="21" max="16384" width="9.140625" style="2" customWidth="1"/>
  </cols>
  <sheetData>
    <row r="1" ht="15">
      <c r="T1" s="82" t="s">
        <v>35</v>
      </c>
    </row>
    <row r="2" ht="15.75">
      <c r="T2" s="82" t="s">
        <v>42</v>
      </c>
    </row>
    <row r="3" ht="15">
      <c r="T3" s="85"/>
    </row>
    <row r="4" spans="2:20" ht="23.25" customHeight="1">
      <c r="B4" s="113" t="s">
        <v>41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2:20" ht="12.7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6.7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2:20" ht="16.5" thickBo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27.75" customHeight="1" thickBot="1">
      <c r="B8" s="105" t="s">
        <v>36</v>
      </c>
      <c r="C8" s="102" t="s">
        <v>21</v>
      </c>
      <c r="D8" s="103"/>
      <c r="E8" s="103"/>
      <c r="F8" s="103"/>
      <c r="G8" s="103"/>
      <c r="H8" s="103"/>
      <c r="I8" s="104"/>
      <c r="J8" s="96" t="s">
        <v>44</v>
      </c>
      <c r="K8" s="127" t="s">
        <v>28</v>
      </c>
      <c r="L8" s="128"/>
      <c r="M8" s="128"/>
      <c r="N8" s="128"/>
      <c r="O8" s="129"/>
      <c r="P8" s="6"/>
      <c r="Q8" s="114" t="s">
        <v>29</v>
      </c>
      <c r="R8" s="115"/>
      <c r="S8" s="116" t="s">
        <v>30</v>
      </c>
      <c r="T8" s="118" t="s">
        <v>40</v>
      </c>
    </row>
    <row r="9" spans="2:20" s="8" customFormat="1" ht="66.75" customHeight="1" thickBot="1">
      <c r="B9" s="106"/>
      <c r="C9" s="131" t="s">
        <v>22</v>
      </c>
      <c r="D9" s="130" t="s">
        <v>23</v>
      </c>
      <c r="E9" s="120" t="s">
        <v>24</v>
      </c>
      <c r="F9" s="120" t="s">
        <v>2</v>
      </c>
      <c r="G9" s="120" t="s">
        <v>43</v>
      </c>
      <c r="H9" s="120" t="s">
        <v>3</v>
      </c>
      <c r="I9" s="125" t="s">
        <v>25</v>
      </c>
      <c r="J9" s="97"/>
      <c r="K9" s="34" t="s">
        <v>15</v>
      </c>
      <c r="L9" s="35" t="s">
        <v>17</v>
      </c>
      <c r="M9" s="69" t="s">
        <v>18</v>
      </c>
      <c r="N9" s="74" t="s">
        <v>19</v>
      </c>
      <c r="O9" s="52" t="s">
        <v>26</v>
      </c>
      <c r="P9" s="6"/>
      <c r="Q9" s="34" t="s">
        <v>20</v>
      </c>
      <c r="R9" s="64" t="s">
        <v>38</v>
      </c>
      <c r="S9" s="117"/>
      <c r="T9" s="119"/>
    </row>
    <row r="10" spans="2:20" s="25" customFormat="1" ht="17.25" customHeight="1" thickBot="1">
      <c r="B10" s="106"/>
      <c r="C10" s="131"/>
      <c r="D10" s="130"/>
      <c r="E10" s="120"/>
      <c r="F10" s="120"/>
      <c r="G10" s="120"/>
      <c r="H10" s="120"/>
      <c r="I10" s="126"/>
      <c r="J10" s="97"/>
      <c r="K10" s="36" t="s">
        <v>16</v>
      </c>
      <c r="L10" s="37" t="s">
        <v>16</v>
      </c>
      <c r="M10" s="70" t="s">
        <v>16</v>
      </c>
      <c r="N10" s="75" t="s">
        <v>16</v>
      </c>
      <c r="O10" s="53" t="s">
        <v>1</v>
      </c>
      <c r="P10" s="6"/>
      <c r="Q10" s="36" t="s">
        <v>16</v>
      </c>
      <c r="R10" s="65" t="s">
        <v>16</v>
      </c>
      <c r="S10" s="60" t="s">
        <v>16</v>
      </c>
      <c r="T10" s="53" t="s">
        <v>1</v>
      </c>
    </row>
    <row r="11" spans="2:20" s="19" customFormat="1" ht="11.25" customHeight="1">
      <c r="B11" s="106"/>
      <c r="C11" s="123">
        <v>1</v>
      </c>
      <c r="D11" s="121">
        <v>2</v>
      </c>
      <c r="E11" s="121">
        <v>3</v>
      </c>
      <c r="F11" s="121">
        <v>4</v>
      </c>
      <c r="G11" s="121">
        <v>5</v>
      </c>
      <c r="H11" s="121">
        <v>6</v>
      </c>
      <c r="I11" s="134">
        <v>7</v>
      </c>
      <c r="J11" s="132">
        <v>8</v>
      </c>
      <c r="K11" s="38">
        <v>9</v>
      </c>
      <c r="L11" s="39">
        <v>10</v>
      </c>
      <c r="M11" s="71">
        <v>11</v>
      </c>
      <c r="N11" s="76">
        <v>12</v>
      </c>
      <c r="O11" s="54">
        <v>13</v>
      </c>
      <c r="P11" s="18"/>
      <c r="Q11" s="42" t="s">
        <v>8</v>
      </c>
      <c r="R11" s="66" t="s">
        <v>9</v>
      </c>
      <c r="S11" s="61" t="s">
        <v>11</v>
      </c>
      <c r="T11" s="58" t="s">
        <v>12</v>
      </c>
    </row>
    <row r="12" spans="2:20" s="21" customFormat="1" ht="27.75" customHeight="1" thickBot="1">
      <c r="B12" s="107"/>
      <c r="C12" s="124"/>
      <c r="D12" s="122"/>
      <c r="E12" s="122"/>
      <c r="F12" s="122"/>
      <c r="G12" s="122"/>
      <c r="H12" s="122"/>
      <c r="I12" s="135"/>
      <c r="J12" s="133"/>
      <c r="K12" s="40" t="s">
        <v>4</v>
      </c>
      <c r="L12" s="41" t="s">
        <v>34</v>
      </c>
      <c r="M12" s="72" t="s">
        <v>5</v>
      </c>
      <c r="N12" s="77" t="s">
        <v>6</v>
      </c>
      <c r="O12" s="55" t="s">
        <v>7</v>
      </c>
      <c r="P12" s="20"/>
      <c r="Q12" s="40" t="s">
        <v>10</v>
      </c>
      <c r="R12" s="67" t="s">
        <v>39</v>
      </c>
      <c r="S12" s="62" t="s">
        <v>13</v>
      </c>
      <c r="T12" s="55" t="s">
        <v>14</v>
      </c>
    </row>
    <row r="13" spans="2:20" s="17" customFormat="1" ht="15" customHeight="1">
      <c r="B13" s="94" t="s">
        <v>66</v>
      </c>
      <c r="C13" s="30">
        <v>31</v>
      </c>
      <c r="D13" s="86"/>
      <c r="E13" s="86">
        <v>24</v>
      </c>
      <c r="F13" s="30">
        <f>744-8</f>
        <v>736</v>
      </c>
      <c r="G13" s="30">
        <f>C13*8</f>
        <v>248</v>
      </c>
      <c r="H13" s="31"/>
      <c r="I13" s="87">
        <v>160</v>
      </c>
      <c r="J13" s="32"/>
      <c r="K13" s="88"/>
      <c r="L13" s="89"/>
      <c r="M13" s="90"/>
      <c r="N13" s="91"/>
      <c r="O13" s="56">
        <f aca="true" t="shared" si="0" ref="O13:O18">N13/F13</f>
        <v>0</v>
      </c>
      <c r="P13" s="16"/>
      <c r="Q13" s="95"/>
      <c r="R13" s="92"/>
      <c r="S13" s="93"/>
      <c r="T13" s="59">
        <f aca="true" t="shared" si="1" ref="T13:T18">S13/F13</f>
        <v>0</v>
      </c>
    </row>
    <row r="14" spans="2:20" s="17" customFormat="1" ht="15" customHeight="1">
      <c r="B14" s="94" t="s">
        <v>67</v>
      </c>
      <c r="C14" s="30">
        <v>31</v>
      </c>
      <c r="D14" s="86"/>
      <c r="E14" s="86">
        <v>24</v>
      </c>
      <c r="F14" s="30">
        <v>744</v>
      </c>
      <c r="G14" s="30">
        <f aca="true" t="shared" si="2" ref="G14:G37">C14*8</f>
        <v>248</v>
      </c>
      <c r="H14" s="31"/>
      <c r="I14" s="87">
        <v>184</v>
      </c>
      <c r="J14" s="32"/>
      <c r="K14" s="88"/>
      <c r="L14" s="89"/>
      <c r="M14" s="90"/>
      <c r="N14" s="91"/>
      <c r="O14" s="56">
        <f t="shared" si="0"/>
        <v>0</v>
      </c>
      <c r="P14" s="16"/>
      <c r="Q14" s="95"/>
      <c r="R14" s="92"/>
      <c r="S14" s="93"/>
      <c r="T14" s="59">
        <f t="shared" si="1"/>
        <v>0</v>
      </c>
    </row>
    <row r="15" spans="2:20" s="17" customFormat="1" ht="15" customHeight="1">
      <c r="B15" s="94" t="s">
        <v>68</v>
      </c>
      <c r="C15" s="30">
        <v>30</v>
      </c>
      <c r="D15" s="86"/>
      <c r="E15" s="86">
        <v>24</v>
      </c>
      <c r="F15" s="30">
        <v>720</v>
      </c>
      <c r="G15" s="30">
        <f t="shared" si="2"/>
        <v>240</v>
      </c>
      <c r="H15" s="31"/>
      <c r="I15" s="87">
        <v>168</v>
      </c>
      <c r="J15" s="32"/>
      <c r="K15" s="88"/>
      <c r="L15" s="89"/>
      <c r="M15" s="90"/>
      <c r="N15" s="91"/>
      <c r="O15" s="56">
        <f t="shared" si="0"/>
        <v>0</v>
      </c>
      <c r="P15" s="16"/>
      <c r="Q15" s="95"/>
      <c r="R15" s="92"/>
      <c r="S15" s="93"/>
      <c r="T15" s="59">
        <f t="shared" si="1"/>
        <v>0</v>
      </c>
    </row>
    <row r="16" spans="2:20" s="17" customFormat="1" ht="15" customHeight="1">
      <c r="B16" s="94" t="s">
        <v>45</v>
      </c>
      <c r="C16" s="30">
        <v>31</v>
      </c>
      <c r="D16" s="86"/>
      <c r="E16" s="86">
        <v>24</v>
      </c>
      <c r="F16" s="30">
        <v>744</v>
      </c>
      <c r="G16" s="30">
        <f>C16*8</f>
        <v>248</v>
      </c>
      <c r="H16" s="31"/>
      <c r="I16" s="87">
        <v>176</v>
      </c>
      <c r="J16" s="32"/>
      <c r="K16" s="88"/>
      <c r="L16" s="89"/>
      <c r="M16" s="90"/>
      <c r="N16" s="91"/>
      <c r="O16" s="56">
        <f t="shared" si="0"/>
        <v>0</v>
      </c>
      <c r="P16" s="16"/>
      <c r="Q16" s="95"/>
      <c r="R16" s="92"/>
      <c r="S16" s="93"/>
      <c r="T16" s="59">
        <f t="shared" si="1"/>
        <v>0</v>
      </c>
    </row>
    <row r="17" spans="2:20" s="17" customFormat="1" ht="15" customHeight="1">
      <c r="B17" s="94" t="s">
        <v>46</v>
      </c>
      <c r="C17" s="30">
        <v>30</v>
      </c>
      <c r="D17" s="86">
        <v>1</v>
      </c>
      <c r="E17" s="86">
        <v>24</v>
      </c>
      <c r="F17" s="30">
        <v>720</v>
      </c>
      <c r="G17" s="30">
        <f t="shared" si="2"/>
        <v>240</v>
      </c>
      <c r="H17" s="31">
        <f>D17*24</f>
        <v>24</v>
      </c>
      <c r="I17" s="87">
        <v>167</v>
      </c>
      <c r="J17" s="32"/>
      <c r="K17" s="88"/>
      <c r="L17" s="89"/>
      <c r="M17" s="90"/>
      <c r="N17" s="91"/>
      <c r="O17" s="56">
        <f t="shared" si="0"/>
        <v>0</v>
      </c>
      <c r="P17" s="16"/>
      <c r="Q17" s="95"/>
      <c r="R17" s="92"/>
      <c r="S17" s="93"/>
      <c r="T17" s="59">
        <f t="shared" si="1"/>
        <v>0</v>
      </c>
    </row>
    <row r="18" spans="2:20" s="17" customFormat="1" ht="15" customHeight="1">
      <c r="B18" s="94" t="s">
        <v>69</v>
      </c>
      <c r="C18" s="30">
        <v>31</v>
      </c>
      <c r="D18" s="86">
        <v>4</v>
      </c>
      <c r="E18" s="86">
        <v>24</v>
      </c>
      <c r="F18" s="30">
        <v>744</v>
      </c>
      <c r="G18" s="30">
        <f t="shared" si="2"/>
        <v>248</v>
      </c>
      <c r="H18" s="31">
        <f>D18*24</f>
        <v>96</v>
      </c>
      <c r="I18" s="87">
        <v>152</v>
      </c>
      <c r="J18" s="32"/>
      <c r="K18" s="88"/>
      <c r="L18" s="89"/>
      <c r="M18" s="90"/>
      <c r="N18" s="91"/>
      <c r="O18" s="56">
        <f t="shared" si="0"/>
        <v>0</v>
      </c>
      <c r="P18" s="16"/>
      <c r="Q18" s="95"/>
      <c r="R18" s="92"/>
      <c r="S18" s="93"/>
      <c r="T18" s="59">
        <f t="shared" si="1"/>
        <v>0</v>
      </c>
    </row>
    <row r="19" spans="2:20" s="17" customFormat="1" ht="15" customHeight="1">
      <c r="B19" s="94" t="s">
        <v>47</v>
      </c>
      <c r="C19" s="30">
        <v>31</v>
      </c>
      <c r="D19" s="86">
        <v>1</v>
      </c>
      <c r="E19" s="86">
        <v>24</v>
      </c>
      <c r="F19" s="30">
        <v>744</v>
      </c>
      <c r="G19" s="30">
        <f t="shared" si="2"/>
        <v>248</v>
      </c>
      <c r="H19" s="31">
        <f>D19*24</f>
        <v>24</v>
      </c>
      <c r="I19" s="87">
        <v>176</v>
      </c>
      <c r="J19" s="32"/>
      <c r="K19" s="88"/>
      <c r="L19" s="89"/>
      <c r="M19" s="90"/>
      <c r="N19" s="91"/>
      <c r="O19" s="56">
        <f aca="true" t="shared" si="3" ref="O19:O37">N19/F19</f>
        <v>0</v>
      </c>
      <c r="P19" s="16"/>
      <c r="Q19" s="95"/>
      <c r="R19" s="92"/>
      <c r="S19" s="93"/>
      <c r="T19" s="59">
        <f aca="true" t="shared" si="4" ref="T19:T37">S19/F19</f>
        <v>0</v>
      </c>
    </row>
    <row r="20" spans="2:20" s="17" customFormat="1" ht="15" customHeight="1">
      <c r="B20" s="94" t="s">
        <v>48</v>
      </c>
      <c r="C20" s="30">
        <v>29</v>
      </c>
      <c r="D20" s="86"/>
      <c r="E20" s="86">
        <v>24</v>
      </c>
      <c r="F20" s="30">
        <v>744</v>
      </c>
      <c r="G20" s="30">
        <f t="shared" si="2"/>
        <v>232</v>
      </c>
      <c r="H20" s="31"/>
      <c r="I20" s="87">
        <v>168</v>
      </c>
      <c r="J20" s="32"/>
      <c r="K20" s="88"/>
      <c r="L20" s="89"/>
      <c r="M20" s="90"/>
      <c r="N20" s="91"/>
      <c r="O20" s="56">
        <f t="shared" si="3"/>
        <v>0</v>
      </c>
      <c r="P20" s="16"/>
      <c r="Q20" s="95"/>
      <c r="R20" s="92"/>
      <c r="S20" s="93"/>
      <c r="T20" s="59">
        <f t="shared" si="4"/>
        <v>0</v>
      </c>
    </row>
    <row r="21" spans="2:20" s="17" customFormat="1" ht="15" customHeight="1">
      <c r="B21" s="94" t="s">
        <v>49</v>
      </c>
      <c r="C21" s="30">
        <v>31</v>
      </c>
      <c r="D21" s="86">
        <v>2</v>
      </c>
      <c r="E21" s="86">
        <v>24</v>
      </c>
      <c r="F21" s="30">
        <v>720</v>
      </c>
      <c r="G21" s="30">
        <f t="shared" si="2"/>
        <v>248</v>
      </c>
      <c r="H21" s="31">
        <f>D21*24</f>
        <v>48</v>
      </c>
      <c r="I21" s="87">
        <v>159</v>
      </c>
      <c r="J21" s="32"/>
      <c r="K21" s="88"/>
      <c r="L21" s="89"/>
      <c r="M21" s="90"/>
      <c r="N21" s="91"/>
      <c r="O21" s="56">
        <f t="shared" si="3"/>
        <v>0</v>
      </c>
      <c r="P21" s="16"/>
      <c r="Q21" s="95"/>
      <c r="R21" s="92"/>
      <c r="S21" s="93"/>
      <c r="T21" s="59">
        <f t="shared" si="4"/>
        <v>0</v>
      </c>
    </row>
    <row r="22" spans="2:20" s="17" customFormat="1" ht="15" customHeight="1">
      <c r="B22" s="94" t="s">
        <v>50</v>
      </c>
      <c r="C22" s="30">
        <v>30</v>
      </c>
      <c r="D22" s="86">
        <v>1</v>
      </c>
      <c r="E22" s="86">
        <v>24</v>
      </c>
      <c r="F22" s="30">
        <v>744</v>
      </c>
      <c r="G22" s="30">
        <f t="shared" si="2"/>
        <v>240</v>
      </c>
      <c r="H22" s="31">
        <f>D22*24</f>
        <v>24</v>
      </c>
      <c r="I22" s="87">
        <v>167</v>
      </c>
      <c r="J22" s="32"/>
      <c r="K22" s="88"/>
      <c r="L22" s="89"/>
      <c r="M22" s="90"/>
      <c r="N22" s="91"/>
      <c r="O22" s="56">
        <f t="shared" si="3"/>
        <v>0</v>
      </c>
      <c r="P22" s="16"/>
      <c r="Q22" s="95"/>
      <c r="R22" s="92"/>
      <c r="S22" s="93"/>
      <c r="T22" s="59">
        <f t="shared" si="4"/>
        <v>0</v>
      </c>
    </row>
    <row r="23" spans="2:20" s="17" customFormat="1" ht="15" customHeight="1">
      <c r="B23" s="94" t="s">
        <v>51</v>
      </c>
      <c r="C23" s="30">
        <v>31</v>
      </c>
      <c r="D23" s="86">
        <v>5</v>
      </c>
      <c r="E23" s="86">
        <v>24</v>
      </c>
      <c r="F23" s="30">
        <v>720</v>
      </c>
      <c r="G23" s="30">
        <f t="shared" si="2"/>
        <v>248</v>
      </c>
      <c r="H23" s="31">
        <f>D23*24</f>
        <v>120</v>
      </c>
      <c r="I23" s="87">
        <v>167</v>
      </c>
      <c r="J23" s="32"/>
      <c r="K23" s="88"/>
      <c r="L23" s="89"/>
      <c r="M23" s="90"/>
      <c r="N23" s="91"/>
      <c r="O23" s="56">
        <f t="shared" si="3"/>
        <v>0</v>
      </c>
      <c r="P23" s="16"/>
      <c r="Q23" s="95"/>
      <c r="R23" s="92"/>
      <c r="S23" s="93"/>
      <c r="T23" s="59">
        <f t="shared" si="4"/>
        <v>0</v>
      </c>
    </row>
    <row r="24" spans="2:20" s="17" customFormat="1" ht="15" customHeight="1">
      <c r="B24" s="94" t="s">
        <v>52</v>
      </c>
      <c r="C24" s="30">
        <v>30</v>
      </c>
      <c r="D24" s="86">
        <v>2</v>
      </c>
      <c r="E24" s="86">
        <v>24</v>
      </c>
      <c r="F24" s="30">
        <v>744</v>
      </c>
      <c r="G24" s="30">
        <f t="shared" si="2"/>
        <v>240</v>
      </c>
      <c r="H24" s="31">
        <f>D24*24</f>
        <v>48</v>
      </c>
      <c r="I24" s="87">
        <v>152</v>
      </c>
      <c r="J24" s="32"/>
      <c r="K24" s="88"/>
      <c r="L24" s="89"/>
      <c r="M24" s="90"/>
      <c r="N24" s="91"/>
      <c r="O24" s="56">
        <f t="shared" si="3"/>
        <v>0</v>
      </c>
      <c r="P24" s="16"/>
      <c r="Q24" s="95"/>
      <c r="R24" s="92"/>
      <c r="S24" s="93"/>
      <c r="T24" s="59">
        <f t="shared" si="4"/>
        <v>0</v>
      </c>
    </row>
    <row r="25" spans="2:20" s="17" customFormat="1" ht="15" customHeight="1">
      <c r="B25" s="94" t="s">
        <v>53</v>
      </c>
      <c r="C25" s="15">
        <v>31</v>
      </c>
      <c r="D25" s="86"/>
      <c r="E25" s="86">
        <v>24</v>
      </c>
      <c r="F25" s="30">
        <v>744</v>
      </c>
      <c r="G25" s="30">
        <f t="shared" si="2"/>
        <v>248</v>
      </c>
      <c r="H25" s="31"/>
      <c r="I25" s="87">
        <v>184</v>
      </c>
      <c r="J25" s="32"/>
      <c r="K25" s="88"/>
      <c r="L25" s="89"/>
      <c r="M25" s="90"/>
      <c r="N25" s="91"/>
      <c r="O25" s="56">
        <f t="shared" si="3"/>
        <v>0</v>
      </c>
      <c r="P25" s="16"/>
      <c r="Q25" s="95"/>
      <c r="R25" s="92"/>
      <c r="S25" s="93"/>
      <c r="T25" s="59">
        <f t="shared" si="4"/>
        <v>0</v>
      </c>
    </row>
    <row r="26" spans="2:20" s="17" customFormat="1" ht="15" customHeight="1">
      <c r="B26" s="94" t="s">
        <v>54</v>
      </c>
      <c r="C26" s="15">
        <v>31</v>
      </c>
      <c r="D26" s="86"/>
      <c r="E26" s="86">
        <v>24</v>
      </c>
      <c r="F26" s="30">
        <v>744</v>
      </c>
      <c r="G26" s="30">
        <f t="shared" si="2"/>
        <v>248</v>
      </c>
      <c r="H26" s="31"/>
      <c r="I26" s="87">
        <v>176</v>
      </c>
      <c r="J26" s="32"/>
      <c r="K26" s="88"/>
      <c r="L26" s="89"/>
      <c r="M26" s="90"/>
      <c r="N26" s="91"/>
      <c r="O26" s="56">
        <f t="shared" si="3"/>
        <v>0</v>
      </c>
      <c r="P26" s="16"/>
      <c r="Q26" s="95"/>
      <c r="R26" s="92"/>
      <c r="S26" s="93"/>
      <c r="T26" s="59">
        <f t="shared" si="4"/>
        <v>0</v>
      </c>
    </row>
    <row r="27" spans="2:20" s="17" customFormat="1" ht="15" customHeight="1">
      <c r="B27" s="94" t="s">
        <v>55</v>
      </c>
      <c r="C27" s="15">
        <v>30</v>
      </c>
      <c r="D27" s="86"/>
      <c r="E27" s="86">
        <v>24</v>
      </c>
      <c r="F27" s="30">
        <v>744</v>
      </c>
      <c r="G27" s="30">
        <f t="shared" si="2"/>
        <v>240</v>
      </c>
      <c r="H27" s="31"/>
      <c r="I27" s="87">
        <v>168</v>
      </c>
      <c r="J27" s="32"/>
      <c r="K27" s="88"/>
      <c r="L27" s="89"/>
      <c r="M27" s="90"/>
      <c r="N27" s="91"/>
      <c r="O27" s="56">
        <f t="shared" si="3"/>
        <v>0</v>
      </c>
      <c r="P27" s="16"/>
      <c r="Q27" s="95"/>
      <c r="R27" s="92"/>
      <c r="S27" s="93"/>
      <c r="T27" s="59">
        <f t="shared" si="4"/>
        <v>0</v>
      </c>
    </row>
    <row r="28" spans="2:20" s="17" customFormat="1" ht="15" customHeight="1">
      <c r="B28" s="94" t="s">
        <v>56</v>
      </c>
      <c r="C28" s="15">
        <v>31</v>
      </c>
      <c r="D28" s="86"/>
      <c r="E28" s="86">
        <v>24</v>
      </c>
      <c r="F28" s="30">
        <v>744</v>
      </c>
      <c r="G28" s="30">
        <f t="shared" si="2"/>
        <v>248</v>
      </c>
      <c r="H28" s="31"/>
      <c r="I28" s="87">
        <v>184</v>
      </c>
      <c r="J28" s="32"/>
      <c r="K28" s="88"/>
      <c r="L28" s="89"/>
      <c r="M28" s="90"/>
      <c r="N28" s="91"/>
      <c r="O28" s="56">
        <f t="shared" si="3"/>
        <v>0</v>
      </c>
      <c r="P28" s="16"/>
      <c r="Q28" s="95"/>
      <c r="R28" s="92"/>
      <c r="S28" s="93"/>
      <c r="T28" s="59">
        <f t="shared" si="4"/>
        <v>0</v>
      </c>
    </row>
    <row r="29" spans="2:20" s="17" customFormat="1" ht="15" customHeight="1">
      <c r="B29" s="94" t="s">
        <v>57</v>
      </c>
      <c r="C29" s="15">
        <v>30</v>
      </c>
      <c r="D29" s="86">
        <v>1</v>
      </c>
      <c r="E29" s="86">
        <v>24</v>
      </c>
      <c r="F29" s="30">
        <v>744</v>
      </c>
      <c r="G29" s="30">
        <f t="shared" si="2"/>
        <v>240</v>
      </c>
      <c r="H29" s="31">
        <f>D29*24</f>
        <v>24</v>
      </c>
      <c r="I29" s="87">
        <v>160</v>
      </c>
      <c r="J29" s="32"/>
      <c r="K29" s="88"/>
      <c r="L29" s="89"/>
      <c r="M29" s="90"/>
      <c r="N29" s="91"/>
      <c r="O29" s="56">
        <f t="shared" si="3"/>
        <v>0</v>
      </c>
      <c r="P29" s="16"/>
      <c r="Q29" s="95"/>
      <c r="R29" s="92"/>
      <c r="S29" s="93"/>
      <c r="T29" s="59">
        <f t="shared" si="4"/>
        <v>0</v>
      </c>
    </row>
    <row r="30" spans="2:20" s="17" customFormat="1" ht="15" customHeight="1">
      <c r="B30" s="94" t="s">
        <v>58</v>
      </c>
      <c r="C30" s="15">
        <v>31</v>
      </c>
      <c r="D30" s="86">
        <v>4</v>
      </c>
      <c r="E30" s="86">
        <v>24</v>
      </c>
      <c r="F30" s="30">
        <v>744</v>
      </c>
      <c r="G30" s="30">
        <f t="shared" si="2"/>
        <v>248</v>
      </c>
      <c r="H30" s="31">
        <f>D30*24</f>
        <v>96</v>
      </c>
      <c r="I30" s="87">
        <v>142</v>
      </c>
      <c r="J30" s="32"/>
      <c r="K30" s="88"/>
      <c r="L30" s="89"/>
      <c r="M30" s="90"/>
      <c r="N30" s="91"/>
      <c r="O30" s="56">
        <f t="shared" si="3"/>
        <v>0</v>
      </c>
      <c r="P30" s="16"/>
      <c r="Q30" s="95"/>
      <c r="R30" s="92"/>
      <c r="S30" s="93"/>
      <c r="T30" s="59">
        <f t="shared" si="4"/>
        <v>0</v>
      </c>
    </row>
    <row r="31" spans="2:20" s="17" customFormat="1" ht="15" customHeight="1">
      <c r="B31" s="94" t="s">
        <v>59</v>
      </c>
      <c r="C31" s="15">
        <v>31</v>
      </c>
      <c r="D31" s="86">
        <v>1</v>
      </c>
      <c r="E31" s="86">
        <v>24</v>
      </c>
      <c r="F31" s="30">
        <v>744</v>
      </c>
      <c r="G31" s="30">
        <f t="shared" si="2"/>
        <v>248</v>
      </c>
      <c r="H31" s="31">
        <f>D31*24</f>
        <v>24</v>
      </c>
      <c r="I31" s="87">
        <v>176</v>
      </c>
      <c r="J31" s="32"/>
      <c r="K31" s="88"/>
      <c r="L31" s="89"/>
      <c r="M31" s="90"/>
      <c r="N31" s="91"/>
      <c r="O31" s="56">
        <f t="shared" si="3"/>
        <v>0</v>
      </c>
      <c r="P31" s="16"/>
      <c r="Q31" s="95"/>
      <c r="R31" s="92"/>
      <c r="S31" s="93"/>
      <c r="T31" s="59">
        <f t="shared" si="4"/>
        <v>0</v>
      </c>
    </row>
    <row r="32" spans="2:20" s="17" customFormat="1" ht="15" customHeight="1">
      <c r="B32" s="94" t="s">
        <v>60</v>
      </c>
      <c r="C32" s="15">
        <v>28</v>
      </c>
      <c r="D32" s="86"/>
      <c r="E32" s="86">
        <v>24</v>
      </c>
      <c r="F32" s="30">
        <v>744</v>
      </c>
      <c r="G32" s="30">
        <f t="shared" si="2"/>
        <v>224</v>
      </c>
      <c r="H32" s="31"/>
      <c r="I32" s="87">
        <v>160</v>
      </c>
      <c r="J32" s="32"/>
      <c r="K32" s="88"/>
      <c r="L32" s="89"/>
      <c r="M32" s="90"/>
      <c r="N32" s="91"/>
      <c r="O32" s="56">
        <f t="shared" si="3"/>
        <v>0</v>
      </c>
      <c r="P32" s="16"/>
      <c r="Q32" s="95"/>
      <c r="R32" s="92"/>
      <c r="S32" s="93"/>
      <c r="T32" s="59">
        <f t="shared" si="4"/>
        <v>0</v>
      </c>
    </row>
    <row r="33" spans="2:20" s="17" customFormat="1" ht="15" customHeight="1">
      <c r="B33" s="94" t="s">
        <v>61</v>
      </c>
      <c r="C33" s="15">
        <v>31</v>
      </c>
      <c r="D33" s="86"/>
      <c r="E33" s="86">
        <v>24</v>
      </c>
      <c r="F33" s="30">
        <v>744</v>
      </c>
      <c r="G33" s="30">
        <f t="shared" si="2"/>
        <v>248</v>
      </c>
      <c r="H33" s="31"/>
      <c r="I33" s="87">
        <v>168</v>
      </c>
      <c r="J33" s="32"/>
      <c r="K33" s="88"/>
      <c r="L33" s="89"/>
      <c r="M33" s="90"/>
      <c r="N33" s="91"/>
      <c r="O33" s="56">
        <f t="shared" si="3"/>
        <v>0</v>
      </c>
      <c r="P33" s="16"/>
      <c r="Q33" s="95"/>
      <c r="R33" s="92"/>
      <c r="S33" s="93"/>
      <c r="T33" s="59">
        <f t="shared" si="4"/>
        <v>0</v>
      </c>
    </row>
    <row r="34" spans="2:20" s="17" customFormat="1" ht="15" customHeight="1">
      <c r="B34" s="94" t="s">
        <v>62</v>
      </c>
      <c r="C34" s="15">
        <v>30</v>
      </c>
      <c r="D34" s="86">
        <v>2</v>
      </c>
      <c r="E34" s="86">
        <v>24</v>
      </c>
      <c r="F34" s="30">
        <v>744</v>
      </c>
      <c r="G34" s="30">
        <f t="shared" si="2"/>
        <v>240</v>
      </c>
      <c r="H34" s="31">
        <f>D34*24</f>
        <v>48</v>
      </c>
      <c r="I34" s="87">
        <v>160</v>
      </c>
      <c r="J34" s="32"/>
      <c r="K34" s="88"/>
      <c r="L34" s="89"/>
      <c r="M34" s="90"/>
      <c r="N34" s="91"/>
      <c r="O34" s="56">
        <f t="shared" si="3"/>
        <v>0</v>
      </c>
      <c r="P34" s="16"/>
      <c r="Q34" s="95"/>
      <c r="R34" s="92"/>
      <c r="S34" s="93"/>
      <c r="T34" s="59">
        <f t="shared" si="4"/>
        <v>0</v>
      </c>
    </row>
    <row r="35" spans="2:20" s="17" customFormat="1" ht="15" customHeight="1">
      <c r="B35" s="94" t="s">
        <v>63</v>
      </c>
      <c r="C35" s="15">
        <v>31</v>
      </c>
      <c r="D35" s="86">
        <v>2</v>
      </c>
      <c r="E35" s="86">
        <v>24</v>
      </c>
      <c r="F35" s="30">
        <v>744</v>
      </c>
      <c r="G35" s="30">
        <f t="shared" si="2"/>
        <v>248</v>
      </c>
      <c r="H35" s="31">
        <f>D35*24</f>
        <v>48</v>
      </c>
      <c r="I35" s="87">
        <v>168</v>
      </c>
      <c r="J35" s="32"/>
      <c r="K35" s="88"/>
      <c r="L35" s="89"/>
      <c r="M35" s="90"/>
      <c r="N35" s="91"/>
      <c r="O35" s="56">
        <f t="shared" si="3"/>
        <v>0</v>
      </c>
      <c r="P35" s="16"/>
      <c r="Q35" s="95"/>
      <c r="R35" s="92"/>
      <c r="S35" s="93"/>
      <c r="T35" s="59">
        <f t="shared" si="4"/>
        <v>0</v>
      </c>
    </row>
    <row r="36" spans="2:20" s="17" customFormat="1" ht="15" customHeight="1">
      <c r="B36" s="94" t="s">
        <v>64</v>
      </c>
      <c r="C36" s="15">
        <v>30</v>
      </c>
      <c r="D36" s="86">
        <v>2</v>
      </c>
      <c r="E36" s="86">
        <v>24</v>
      </c>
      <c r="F36" s="30">
        <v>744</v>
      </c>
      <c r="G36" s="30">
        <f t="shared" si="2"/>
        <v>240</v>
      </c>
      <c r="H36" s="31">
        <f>D36*24</f>
        <v>48</v>
      </c>
      <c r="I36" s="87">
        <v>152</v>
      </c>
      <c r="J36" s="32"/>
      <c r="K36" s="88"/>
      <c r="L36" s="89"/>
      <c r="M36" s="90"/>
      <c r="N36" s="91"/>
      <c r="O36" s="56">
        <f t="shared" si="3"/>
        <v>0</v>
      </c>
      <c r="P36" s="16"/>
      <c r="Q36" s="95"/>
      <c r="R36" s="92"/>
      <c r="S36" s="93"/>
      <c r="T36" s="59">
        <f t="shared" si="4"/>
        <v>0</v>
      </c>
    </row>
    <row r="37" spans="2:20" s="17" customFormat="1" ht="31.5" customHeight="1" thickBot="1">
      <c r="B37" s="83" t="s">
        <v>65</v>
      </c>
      <c r="C37" s="15">
        <v>1</v>
      </c>
      <c r="D37" s="86"/>
      <c r="E37" s="86">
        <v>8</v>
      </c>
      <c r="F37" s="30">
        <v>8</v>
      </c>
      <c r="G37" s="30">
        <f t="shared" si="2"/>
        <v>8</v>
      </c>
      <c r="H37" s="31"/>
      <c r="I37" s="87">
        <v>8</v>
      </c>
      <c r="J37" s="32"/>
      <c r="K37" s="88"/>
      <c r="L37" s="89"/>
      <c r="M37" s="90"/>
      <c r="N37" s="91"/>
      <c r="O37" s="56">
        <f t="shared" si="3"/>
        <v>0</v>
      </c>
      <c r="P37" s="16"/>
      <c r="Q37" s="95"/>
      <c r="R37" s="92"/>
      <c r="S37" s="93"/>
      <c r="T37" s="59">
        <f t="shared" si="4"/>
        <v>0</v>
      </c>
    </row>
    <row r="38" spans="2:20" s="24" customFormat="1" ht="21.75" customHeight="1" thickBot="1">
      <c r="B38" s="44" t="s">
        <v>0</v>
      </c>
      <c r="C38" s="45">
        <f>SUM(C13:C37)</f>
        <v>732</v>
      </c>
      <c r="D38" s="46">
        <f>SUM(D13:D37)</f>
        <v>28</v>
      </c>
      <c r="E38" s="47"/>
      <c r="F38" s="48">
        <f>SUM(F13:F37)</f>
        <v>17760</v>
      </c>
      <c r="G38" s="48">
        <f>SUM(G13:G37)</f>
        <v>5856</v>
      </c>
      <c r="H38" s="48">
        <f>SUM(H13:H37)</f>
        <v>672</v>
      </c>
      <c r="I38" s="49">
        <f>SUM(I13:I37)</f>
        <v>4002</v>
      </c>
      <c r="J38" s="50"/>
      <c r="K38" s="43">
        <f>SUM(K13:K37)</f>
        <v>0</v>
      </c>
      <c r="L38" s="51">
        <f>SUM(L13:L37)</f>
        <v>0</v>
      </c>
      <c r="M38" s="73">
        <f>SUM(M13:M37)</f>
        <v>0</v>
      </c>
      <c r="N38" s="78">
        <f>SUM(N13:N37)</f>
        <v>0</v>
      </c>
      <c r="O38" s="57">
        <f>N38/F38</f>
        <v>0</v>
      </c>
      <c r="P38" s="23"/>
      <c r="Q38" s="43">
        <f>SUM(Q13:Q37)</f>
        <v>0</v>
      </c>
      <c r="R38" s="68">
        <f>SUM(R13:R37)</f>
        <v>0</v>
      </c>
      <c r="S38" s="63">
        <f>SUM(S13:S37)</f>
        <v>0</v>
      </c>
      <c r="T38" s="84">
        <f>S38/F38</f>
        <v>0</v>
      </c>
    </row>
    <row r="39" spans="2:20" ht="6" customHeight="1">
      <c r="B39" s="4"/>
      <c r="C39" s="4"/>
      <c r="D39" s="4"/>
      <c r="E39" s="4"/>
      <c r="F39" s="4"/>
      <c r="G39" s="4"/>
      <c r="H39" s="4"/>
      <c r="I39" s="4"/>
      <c r="J39" s="4"/>
      <c r="K39" s="9"/>
      <c r="L39" s="9"/>
      <c r="M39" s="9"/>
      <c r="N39" s="9"/>
      <c r="O39" s="9"/>
      <c r="P39" s="6"/>
      <c r="Q39" s="9"/>
      <c r="R39" s="4"/>
      <c r="S39" s="4"/>
      <c r="T39" s="4"/>
    </row>
    <row r="40" spans="2:9" s="7" customFormat="1" ht="15" customHeight="1">
      <c r="B40" s="28" t="s">
        <v>70</v>
      </c>
      <c r="E40" s="22"/>
      <c r="F40" s="22"/>
      <c r="G40" s="22"/>
      <c r="H40" s="22"/>
      <c r="I40" s="22"/>
    </row>
    <row r="41" ht="12.75" customHeight="1"/>
    <row r="42" spans="5:9" ht="7.5" customHeight="1">
      <c r="E42" s="10"/>
      <c r="F42" s="10"/>
      <c r="G42" s="10"/>
      <c r="H42" s="10"/>
      <c r="I42" s="10"/>
    </row>
    <row r="43" spans="2:9" s="7" customFormat="1" ht="22.5" customHeight="1">
      <c r="B43" s="110" t="s">
        <v>27</v>
      </c>
      <c r="C43" s="111"/>
      <c r="D43" s="111"/>
      <c r="E43" s="111"/>
      <c r="F43" s="111"/>
      <c r="G43" s="111"/>
      <c r="H43" s="111"/>
      <c r="I43" s="112"/>
    </row>
    <row r="44" spans="2:9" ht="8.25" customHeight="1">
      <c r="B44" s="108"/>
      <c r="C44" s="108"/>
      <c r="D44" s="109"/>
      <c r="E44" s="11"/>
      <c r="F44" s="12"/>
      <c r="G44" s="12"/>
      <c r="H44" s="12"/>
      <c r="I44" s="12"/>
    </row>
    <row r="45" spans="2:9" s="7" customFormat="1" ht="16.5" customHeight="1">
      <c r="B45" s="100" t="s">
        <v>31</v>
      </c>
      <c r="C45" s="100"/>
      <c r="D45" s="100"/>
      <c r="E45" s="100"/>
      <c r="F45" s="100"/>
      <c r="G45" s="1"/>
      <c r="H45" s="27" t="s">
        <v>1</v>
      </c>
      <c r="I45" s="13"/>
    </row>
    <row r="46" spans="2:9" s="7" customFormat="1" ht="16.5" customHeight="1">
      <c r="B46" s="101" t="s">
        <v>32</v>
      </c>
      <c r="C46" s="101"/>
      <c r="D46" s="101"/>
      <c r="E46" s="101"/>
      <c r="F46" s="101"/>
      <c r="G46" s="1"/>
      <c r="H46" s="27" t="s">
        <v>1</v>
      </c>
      <c r="I46" s="13"/>
    </row>
    <row r="47" spans="2:9" s="7" customFormat="1" ht="16.5" customHeight="1">
      <c r="B47" s="101" t="s">
        <v>33</v>
      </c>
      <c r="C47" s="101"/>
      <c r="D47" s="101"/>
      <c r="E47" s="101"/>
      <c r="F47" s="101"/>
      <c r="G47" s="1"/>
      <c r="H47" s="27" t="s">
        <v>1</v>
      </c>
      <c r="I47" s="13"/>
    </row>
    <row r="48" spans="2:9" s="7" customFormat="1" ht="8.25" customHeight="1">
      <c r="B48" s="29"/>
      <c r="C48" s="29"/>
      <c r="D48" s="29"/>
      <c r="E48" s="29"/>
      <c r="F48" s="29"/>
      <c r="G48" s="26"/>
      <c r="H48" s="27"/>
      <c r="I48" s="13"/>
    </row>
    <row r="49" spans="2:9" s="7" customFormat="1" ht="29.25" customHeight="1">
      <c r="B49" s="98" t="s">
        <v>37</v>
      </c>
      <c r="C49" s="98"/>
      <c r="D49" s="98"/>
      <c r="E49" s="98"/>
      <c r="F49" s="99"/>
      <c r="G49" s="79">
        <f>T38+G45+G46+G47</f>
        <v>0</v>
      </c>
      <c r="H49" s="80" t="s">
        <v>1</v>
      </c>
      <c r="I49" s="81"/>
    </row>
    <row r="50" ht="15">
      <c r="E50" s="14"/>
    </row>
    <row r="52" ht="15.75">
      <c r="B52" s="33"/>
    </row>
  </sheetData>
  <sheetProtection/>
  <mergeCells count="29">
    <mergeCell ref="K8:O8"/>
    <mergeCell ref="D9:D10"/>
    <mergeCell ref="C9:C10"/>
    <mergeCell ref="J11:J12"/>
    <mergeCell ref="I11:I12"/>
    <mergeCell ref="H11:H12"/>
    <mergeCell ref="G11:G12"/>
    <mergeCell ref="F11:F12"/>
    <mergeCell ref="F9:F10"/>
    <mergeCell ref="E11:E12"/>
    <mergeCell ref="B4:T4"/>
    <mergeCell ref="Q8:R8"/>
    <mergeCell ref="S8:S9"/>
    <mergeCell ref="T8:T9"/>
    <mergeCell ref="E9:E10"/>
    <mergeCell ref="D11:D12"/>
    <mergeCell ref="C11:C12"/>
    <mergeCell ref="I9:I10"/>
    <mergeCell ref="H9:H10"/>
    <mergeCell ref="G9:G10"/>
    <mergeCell ref="J8:J10"/>
    <mergeCell ref="B49:F49"/>
    <mergeCell ref="B45:F45"/>
    <mergeCell ref="B46:F46"/>
    <mergeCell ref="B47:F47"/>
    <mergeCell ref="C8:I8"/>
    <mergeCell ref="B8:B12"/>
    <mergeCell ref="B44:D44"/>
    <mergeCell ref="B43:I43"/>
  </mergeCells>
  <printOptions/>
  <pageMargins left="0.31496062992125984" right="0.31496062992125984" top="0.6692913385826772" bottom="0.5905511811023623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SIA Tornis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Martins Pukinskis</cp:lastModifiedBy>
  <cp:lastPrinted>2021-06-04T10:43:46Z</cp:lastPrinted>
  <dcterms:created xsi:type="dcterms:W3CDTF">2013-03-25T17:12:18Z</dcterms:created>
  <dcterms:modified xsi:type="dcterms:W3CDTF">2023-05-25T06:19:51Z</dcterms:modified>
  <cp:category/>
  <cp:version/>
  <cp:contentType/>
  <cp:contentStatus/>
</cp:coreProperties>
</file>