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Bruņ. 1.korpuss" sheetId="1" r:id="rId1"/>
    <sheet name="Bruņ. 2.korpuss" sheetId="2" r:id="rId2"/>
    <sheet name="Šarlote" sheetId="3" r:id="rId3"/>
    <sheet name="Rehabilitācija" sheetId="4" r:id="rId4"/>
  </sheets>
  <definedNames>
    <definedName name="_xlnm._FilterDatabase" localSheetId="3" hidden="1">'Rehabilitācija'!$A$1:$C$40</definedName>
  </definedNames>
  <calcPr fullCalcOnLoad="1"/>
</workbook>
</file>

<file path=xl/comments1.xml><?xml version="1.0" encoding="utf-8"?>
<comments xmlns="http://schemas.openxmlformats.org/spreadsheetml/2006/main">
  <authors>
    <author>Natasa</author>
  </authors>
  <commentList>
    <comment ref="J1" authorId="0">
      <text>
        <r>
          <rPr>
            <b/>
            <sz val="8"/>
            <rFont val="Tahoma"/>
            <family val="2"/>
          </rPr>
          <t>Varianti: ventilācija vai kondicionieris vai vent/kondic vai nav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2"/>
          </rPr>
          <t>Varianti: nav/ vai konkrēti ierakstīts kas ir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2"/>
          </rPr>
          <t>aili aipilda tika gādījumā, ja ir spec.prasības.Istabas temperatūru neuzskata par spec.prasībām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Natasa</author>
  </authors>
  <commentList>
    <comment ref="J1" authorId="0">
      <text>
        <r>
          <rPr>
            <b/>
            <sz val="8"/>
            <rFont val="Tahoma"/>
            <family val="2"/>
          </rPr>
          <t>Varianti: ventilācija vai kondicionieris vai vent/kondic vai nav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2"/>
          </rPr>
          <t>Varianti: nav/ vai konkrēti ierakstīts kas ir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2"/>
          </rPr>
          <t>aili aipilda tika gādījumā, ja ir spec.prasības.Istabas temperatūru neuzskata par spec.prasībām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Natasa</author>
  </authors>
  <commentList>
    <comment ref="J1" authorId="0">
      <text>
        <r>
          <rPr>
            <b/>
            <sz val="8"/>
            <rFont val="Tahoma"/>
            <family val="2"/>
          </rPr>
          <t>Varianti: ventilācija vai kondicionieris vai vent/kondic vai nav</t>
        </r>
        <r>
          <rPr>
            <sz val="8"/>
            <rFont val="Tahoma"/>
            <family val="2"/>
          </rPr>
          <t xml:space="preserve">
</t>
        </r>
      </text>
    </comment>
    <comment ref="K1" authorId="0">
      <text>
        <r>
          <rPr>
            <b/>
            <sz val="8"/>
            <rFont val="Tahoma"/>
            <family val="2"/>
          </rPr>
          <t>Varianti: nav/ vai konkrēti ierakstīts kas ir</t>
        </r>
        <r>
          <rPr>
            <sz val="8"/>
            <rFont val="Tahoma"/>
            <family val="2"/>
          </rPr>
          <t xml:space="preserve">
</t>
        </r>
      </text>
    </comment>
    <comment ref="L1" authorId="0">
      <text>
        <r>
          <rPr>
            <b/>
            <sz val="8"/>
            <rFont val="Tahoma"/>
            <family val="2"/>
          </rPr>
          <t>aili aipilda tika gādījumā, ja ir spec.prasības.Istabas temperatūru neuzskata par spec.prasībām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<sst xmlns="http://schemas.openxmlformats.org/spreadsheetml/2006/main" count="1719" uniqueCount="514">
  <si>
    <t>Telpā veicamās funkcijas</t>
  </si>
  <si>
    <t>Apmeklējumu ierobežojumu pamatojums/ kritiskais faktors</t>
  </si>
  <si>
    <t xml:space="preserve">Vai ir ventilācija/ kondic.? </t>
  </si>
  <si>
    <t>Vai ir ūdens-apgāde?
(izlietne, duša, tualete)-precizēt</t>
  </si>
  <si>
    <t>SPECIĀLĀS prasības temperat. režīmam</t>
  </si>
  <si>
    <t xml:space="preserve">Korpuss </t>
  </si>
  <si>
    <t xml:space="preserve">Stāvs                          </t>
  </si>
  <si>
    <t xml:space="preserve"> Apmeklējumu ierobežojumi (IR/NAV)</t>
  </si>
  <si>
    <r>
      <t xml:space="preserve">Telpas platība           </t>
    </r>
    <r>
      <rPr>
        <i/>
        <sz val="11"/>
        <rFont val="Calibri"/>
        <family val="2"/>
      </rPr>
      <t>(ja ir zināms)</t>
    </r>
    <r>
      <rPr>
        <b/>
        <sz val="11"/>
        <rFont val="Calibri"/>
        <family val="2"/>
      </rPr>
      <t xml:space="preserve">          m2</t>
    </r>
  </si>
  <si>
    <r>
      <t xml:space="preserve">Kad ir veikts pedējais remonts                          </t>
    </r>
    <r>
      <rPr>
        <i/>
        <sz val="11"/>
        <rFont val="Calibri"/>
        <family val="2"/>
      </rPr>
      <t>(norādīt gadu, ja ir zināms)</t>
    </r>
  </si>
  <si>
    <r>
      <t>Temperatūras režīma parsību pamatojums</t>
    </r>
    <r>
      <rPr>
        <i/>
        <sz val="11"/>
        <rFont val="Calibri"/>
        <family val="2"/>
      </rPr>
      <t xml:space="preserve"> </t>
    </r>
  </si>
  <si>
    <r>
      <t xml:space="preserve">Telpas Nr. </t>
    </r>
    <r>
      <rPr>
        <i/>
        <sz val="11"/>
        <rFont val="Calibri"/>
        <family val="2"/>
      </rPr>
      <t>(uzrādīts uz durvīm)</t>
    </r>
  </si>
  <si>
    <r>
      <t xml:space="preserve">Telpas Nr. </t>
    </r>
    <r>
      <rPr>
        <i/>
        <sz val="11"/>
        <rFont val="Calibri"/>
        <family val="2"/>
      </rPr>
      <t>(pēc telpu plāna)</t>
    </r>
  </si>
  <si>
    <t>Vīriešu wc</t>
  </si>
  <si>
    <t>mansarda</t>
  </si>
  <si>
    <t>n</t>
  </si>
  <si>
    <t>izlietne, tualete</t>
  </si>
  <si>
    <t>Noliktava</t>
  </si>
  <si>
    <t>301.</t>
  </si>
  <si>
    <t>9.6 m2</t>
  </si>
  <si>
    <t xml:space="preserve">izlietne </t>
  </si>
  <si>
    <t>Psihiatrs</t>
  </si>
  <si>
    <t>302.</t>
  </si>
  <si>
    <t>izlietne</t>
  </si>
  <si>
    <t>Urologs</t>
  </si>
  <si>
    <t>303.</t>
  </si>
  <si>
    <t>Īrē telpas</t>
  </si>
  <si>
    <t>Pulmonologs, Reimatologs</t>
  </si>
  <si>
    <t>304.</t>
  </si>
  <si>
    <t>Endokrinologs</t>
  </si>
  <si>
    <t>305.</t>
  </si>
  <si>
    <t>jā</t>
  </si>
  <si>
    <t>medikamenti</t>
  </si>
  <si>
    <t>Neirologs</t>
  </si>
  <si>
    <t>306.</t>
  </si>
  <si>
    <t>307.</t>
  </si>
  <si>
    <t>Kardiologs, Dermatologs</t>
  </si>
  <si>
    <t>308.</t>
  </si>
  <si>
    <t>Pol-ku direktore</t>
  </si>
  <si>
    <t>309.</t>
  </si>
  <si>
    <t>Neirologs, EEG</t>
  </si>
  <si>
    <t>310.</t>
  </si>
  <si>
    <t>12.,13.</t>
  </si>
  <si>
    <t>N</t>
  </si>
  <si>
    <t>Personāla wc</t>
  </si>
  <si>
    <t>Neirologs, EMG</t>
  </si>
  <si>
    <t>313.</t>
  </si>
  <si>
    <t>Virsmāsa</t>
  </si>
  <si>
    <t>314.</t>
  </si>
  <si>
    <t>6.7 m2</t>
  </si>
  <si>
    <t>Ginekologs, Dermatologs</t>
  </si>
  <si>
    <t>316.</t>
  </si>
  <si>
    <t>manipulācijas</t>
  </si>
  <si>
    <t xml:space="preserve">Ginekologs </t>
  </si>
  <si>
    <t>317.</t>
  </si>
  <si>
    <t>Invalīdu wc</t>
  </si>
  <si>
    <t>Sieviešu wc</t>
  </si>
  <si>
    <t>Pacientu uzgaidāmā telpa</t>
  </si>
  <si>
    <t>F</t>
  </si>
  <si>
    <t>1, 2</t>
  </si>
  <si>
    <t>izlietne, tualete -2</t>
  </si>
  <si>
    <t>Virtuve</t>
  </si>
  <si>
    <t>procedūru kabinets</t>
  </si>
  <si>
    <t>202.</t>
  </si>
  <si>
    <t>203.</t>
  </si>
  <si>
    <t>izlietnes, tualete-3</t>
  </si>
  <si>
    <t>Anesteziologs</t>
  </si>
  <si>
    <t>217.</t>
  </si>
  <si>
    <t>214.</t>
  </si>
  <si>
    <t>Reģistratūra</t>
  </si>
  <si>
    <t>izlietne, tualete - 2</t>
  </si>
  <si>
    <t>vairāki ģim.ā kab. - telpas īrē</t>
  </si>
  <si>
    <t>Urologa wc</t>
  </si>
  <si>
    <t>Urologa kab.</t>
  </si>
  <si>
    <t>101., 102.</t>
  </si>
  <si>
    <t xml:space="preserve">izlietnes </t>
  </si>
  <si>
    <t>Garderobe</t>
  </si>
  <si>
    <t>103.</t>
  </si>
  <si>
    <t>Acu ārsta kab.</t>
  </si>
  <si>
    <t>104., 105.</t>
  </si>
  <si>
    <t>7,8,9,10</t>
  </si>
  <si>
    <t>izlietnes</t>
  </si>
  <si>
    <t>Ķirurgs, Proktologs</t>
  </si>
  <si>
    <t>107.</t>
  </si>
  <si>
    <t>11,12,13</t>
  </si>
  <si>
    <t>4.9 m2</t>
  </si>
  <si>
    <t>109.</t>
  </si>
  <si>
    <t>Lor</t>
  </si>
  <si>
    <t>110.</t>
  </si>
  <si>
    <t>Serveru telpa</t>
  </si>
  <si>
    <t>Kartotēka</t>
  </si>
  <si>
    <t>Telpa</t>
  </si>
  <si>
    <t>cokola</t>
  </si>
  <si>
    <t>4.7 m2</t>
  </si>
  <si>
    <t>Neiroķirurgs</t>
  </si>
  <si>
    <t>002.kab</t>
  </si>
  <si>
    <t>6, 5</t>
  </si>
  <si>
    <t>Lifts</t>
  </si>
  <si>
    <t>Aptieka</t>
  </si>
  <si>
    <t>003., 004.</t>
  </si>
  <si>
    <t>25, 3</t>
  </si>
  <si>
    <t>4.8 , 34.2 m2</t>
  </si>
  <si>
    <t>Sanitārā telpa</t>
  </si>
  <si>
    <t>005.</t>
  </si>
  <si>
    <t>izietne</t>
  </si>
  <si>
    <t>006.</t>
  </si>
  <si>
    <t>13.8 m2</t>
  </si>
  <si>
    <t>007.</t>
  </si>
  <si>
    <t>14.1 m2</t>
  </si>
  <si>
    <t>Personāla garderobe</t>
  </si>
  <si>
    <t>008.</t>
  </si>
  <si>
    <t>12, 12.1</t>
  </si>
  <si>
    <t>izlietne, duša</t>
  </si>
  <si>
    <t>009.</t>
  </si>
  <si>
    <t>11, 11.1</t>
  </si>
  <si>
    <t>Siltummezgls</t>
  </si>
  <si>
    <t>21.1 m2</t>
  </si>
  <si>
    <t>010.</t>
  </si>
  <si>
    <t>ventilācija</t>
  </si>
  <si>
    <t>2012.g.</t>
  </si>
  <si>
    <t>ārstu kab</t>
  </si>
  <si>
    <t>ir</t>
  </si>
  <si>
    <t>2.</t>
  </si>
  <si>
    <t>3.</t>
  </si>
  <si>
    <t>4.</t>
  </si>
  <si>
    <t>5.</t>
  </si>
  <si>
    <t>ĢIM.A</t>
  </si>
  <si>
    <t>PROCED IST</t>
  </si>
  <si>
    <t>Konferenču zāle</t>
  </si>
  <si>
    <t>nav</t>
  </si>
  <si>
    <t>Tehniskā telpa</t>
  </si>
  <si>
    <t xml:space="preserve">wc </t>
  </si>
  <si>
    <t>wc personāla</t>
  </si>
  <si>
    <t>dušas telpa, wc</t>
  </si>
  <si>
    <t>pac.ģērbtuve</t>
  </si>
  <si>
    <t>Ārstnieciskā vingrošana</t>
  </si>
  <si>
    <t>EhoKG</t>
  </si>
  <si>
    <t>IR</t>
  </si>
  <si>
    <t>Kardiologa pieņemšana</t>
  </si>
  <si>
    <t>Vestibils</t>
  </si>
  <si>
    <t>Gaitenis</t>
  </si>
  <si>
    <t>Vējtveris</t>
  </si>
  <si>
    <t>traumatologa kabinets</t>
  </si>
  <si>
    <t>pacientu apskates telpa</t>
  </si>
  <si>
    <t>ārstu pieņemšanas telpa</t>
  </si>
  <si>
    <t>Ārstu kabinets</t>
  </si>
  <si>
    <t>personāla telpa</t>
  </si>
  <si>
    <t>personāla wc, duša</t>
  </si>
  <si>
    <t>personāla sanitārā telpa</t>
  </si>
  <si>
    <t xml:space="preserve">Tīrības zonas          </t>
  </si>
  <si>
    <t>SV nosaukums BRUŅINIEKU poliklīnika 2.korpuss</t>
  </si>
  <si>
    <t>SV nosaukums BRUŅINIEKU poliklīnika 1.korpuss</t>
  </si>
  <si>
    <t>001.</t>
  </si>
  <si>
    <t>Kāpnes</t>
  </si>
  <si>
    <t xml:space="preserve">SV nosaukums </t>
  </si>
  <si>
    <t>Tīrības zonas          ( B, C)</t>
  </si>
  <si>
    <t>Column1</t>
  </si>
  <si>
    <t>Column2</t>
  </si>
  <si>
    <t>Poliklīnika "Šarlotes"</t>
  </si>
  <si>
    <t>001</t>
  </si>
  <si>
    <t>NAV</t>
  </si>
  <si>
    <t>Ratiņu novietne</t>
  </si>
  <si>
    <t>002</t>
  </si>
  <si>
    <t>003</t>
  </si>
  <si>
    <t>Uzgaidāmā telpa reģistr.</t>
  </si>
  <si>
    <t>vent/kond</t>
  </si>
  <si>
    <t>004</t>
  </si>
  <si>
    <t>Garderobe pacientiem</t>
  </si>
  <si>
    <t>WC siev.</t>
  </si>
  <si>
    <t>005</t>
  </si>
  <si>
    <t>Tualete sieviešu apmeklēt.</t>
  </si>
  <si>
    <t>WC vīr</t>
  </si>
  <si>
    <t>006</t>
  </si>
  <si>
    <t>Tualete vīriešu apmeklēt.</t>
  </si>
  <si>
    <t>Saimniecības telpa</t>
  </si>
  <si>
    <t>007</t>
  </si>
  <si>
    <t>Sūkņu telpa</t>
  </si>
  <si>
    <t>Tikai tehn.pers.</t>
  </si>
  <si>
    <t>008</t>
  </si>
  <si>
    <t>Tikai darbin.</t>
  </si>
  <si>
    <t>009</t>
  </si>
  <si>
    <t>Zvanu centrs</t>
  </si>
  <si>
    <t>Kabineti, kurus neuzkopj</t>
  </si>
  <si>
    <r>
      <t>50,92 m</t>
    </r>
    <r>
      <rPr>
        <vertAlign val="superscript"/>
        <sz val="11"/>
        <color indexed="8"/>
        <rFont val="Calibri"/>
        <family val="2"/>
      </rPr>
      <t>2</t>
    </r>
  </si>
  <si>
    <t>010</t>
  </si>
  <si>
    <t>Tikai darbin.( datu aizs.)</t>
  </si>
  <si>
    <t>011</t>
  </si>
  <si>
    <t>Servera telpa</t>
  </si>
  <si>
    <t>012</t>
  </si>
  <si>
    <t xml:space="preserve">Gaitenis-pāreja </t>
  </si>
  <si>
    <t>Starpēku gaitenis</t>
  </si>
  <si>
    <t>Vīriešu ģērbtuve</t>
  </si>
  <si>
    <t>Pacientu ģērbtuve vīr.</t>
  </si>
  <si>
    <t>WC</t>
  </si>
  <si>
    <t xml:space="preserve">WC vīr. </t>
  </si>
  <si>
    <t>Duša</t>
  </si>
  <si>
    <t>Dušas pacientu vīr.</t>
  </si>
  <si>
    <t>dušas</t>
  </si>
  <si>
    <t>001 Baseins</t>
  </si>
  <si>
    <t>Baseina telpa</t>
  </si>
  <si>
    <r>
      <t xml:space="preserve">30-32 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 xml:space="preserve"> C</t>
    </r>
  </si>
  <si>
    <t>mk not.nr.37</t>
  </si>
  <si>
    <t>Dušas daļa ir sarkana</t>
  </si>
  <si>
    <t>Treneru telpa</t>
  </si>
  <si>
    <t>Sieviešu ģērbtuve</t>
  </si>
  <si>
    <t>Pacientu ģērbtuve siev.</t>
  </si>
  <si>
    <t>WC siev.ģērbt.</t>
  </si>
  <si>
    <t>Dušas pacientu siev</t>
  </si>
  <si>
    <t>002 Zīdaiņu peldēšana</t>
  </si>
  <si>
    <t>Zīdaiņu baseins</t>
  </si>
  <si>
    <t>013</t>
  </si>
  <si>
    <t>Tehniskā telpa/ baseinu sūkņi</t>
  </si>
  <si>
    <t>Tehn.pers.</t>
  </si>
  <si>
    <t>003 Atpūtas istaba</t>
  </si>
  <si>
    <t>014</t>
  </si>
  <si>
    <t>Atpūtas vtelpa māmiņām</t>
  </si>
  <si>
    <t>015</t>
  </si>
  <si>
    <t>WC apmeklētājiem</t>
  </si>
  <si>
    <t xml:space="preserve">WC </t>
  </si>
  <si>
    <t>016</t>
  </si>
  <si>
    <t>WC apmekl.ar īpašām vaj.</t>
  </si>
  <si>
    <t>017</t>
  </si>
  <si>
    <t>004 Šarko duša/ Zemūdens masāža</t>
  </si>
  <si>
    <t>018</t>
  </si>
  <si>
    <t>Šarko/zemūdens masāža</t>
  </si>
  <si>
    <t xml:space="preserve">ventilācija </t>
  </si>
  <si>
    <t>izlietne, vanna</t>
  </si>
  <si>
    <t>019</t>
  </si>
  <si>
    <t>Apkopēju telpa</t>
  </si>
  <si>
    <t>Tikai personāls</t>
  </si>
  <si>
    <t>veļas mašīna, izlietne</t>
  </si>
  <si>
    <t>sarkana</t>
  </si>
  <si>
    <t>020</t>
  </si>
  <si>
    <t>006 Masāža</t>
  </si>
  <si>
    <t>021</t>
  </si>
  <si>
    <t>Masāžas kab.</t>
  </si>
  <si>
    <t>NAv</t>
  </si>
  <si>
    <t>007 Masāža</t>
  </si>
  <si>
    <t>022</t>
  </si>
  <si>
    <t>duša, izlietne</t>
  </si>
  <si>
    <t>023</t>
  </si>
  <si>
    <t>WC personālam</t>
  </si>
  <si>
    <t>024</t>
  </si>
  <si>
    <t>WC pers.</t>
  </si>
  <si>
    <t>025</t>
  </si>
  <si>
    <t>008 Noliktava</t>
  </si>
  <si>
    <t>026</t>
  </si>
  <si>
    <t>009 Masāžqa</t>
  </si>
  <si>
    <t>027</t>
  </si>
  <si>
    <t>Masāža bērniem</t>
  </si>
  <si>
    <t>010 Noliktava</t>
  </si>
  <si>
    <t>028</t>
  </si>
  <si>
    <t>Rezerves kāpnes</t>
  </si>
  <si>
    <t>011 Vingrošanas zāle</t>
  </si>
  <si>
    <t>030</t>
  </si>
  <si>
    <t>Vingrošanas zāle</t>
  </si>
  <si>
    <t>012 Vingrošanas zāle</t>
  </si>
  <si>
    <t>031</t>
  </si>
  <si>
    <t>032</t>
  </si>
  <si>
    <t>Ģērbtuve pacientiem</t>
  </si>
  <si>
    <t>013 Vingrošanas zāle</t>
  </si>
  <si>
    <t>033</t>
  </si>
  <si>
    <t>034</t>
  </si>
  <si>
    <t>Vingrošanas kab.</t>
  </si>
  <si>
    <t>015 Fizioterapeits/ Slinga terapija</t>
  </si>
  <si>
    <t>035</t>
  </si>
  <si>
    <t>Vingrošanas zāle/Slinga th.</t>
  </si>
  <si>
    <t>016 Rehabilitologs</t>
  </si>
  <si>
    <t>036</t>
  </si>
  <si>
    <t>Rehabilitologa kab.</t>
  </si>
  <si>
    <t>017 Fizioterapeits</t>
  </si>
  <si>
    <t>037</t>
  </si>
  <si>
    <t>018 Rahabilitācijas nodaļas koordinators</t>
  </si>
  <si>
    <t>038</t>
  </si>
  <si>
    <t>Rehabilitācijas nod.koordinators</t>
  </si>
  <si>
    <t>1.01</t>
  </si>
  <si>
    <t>101</t>
  </si>
  <si>
    <t>1.02</t>
  </si>
  <si>
    <t>Ģimenes ārstu māsas kab.</t>
  </si>
  <si>
    <t>100 Ģimenes ārsts A.Jurjāne</t>
  </si>
  <si>
    <t>1.03</t>
  </si>
  <si>
    <t>Ģimenes ārsta kab.</t>
  </si>
  <si>
    <t>102 Ģimenes ārsts S. Cikovska</t>
  </si>
  <si>
    <t>1.04</t>
  </si>
  <si>
    <t>1.05</t>
  </si>
  <si>
    <t>104</t>
  </si>
  <si>
    <t>1.06</t>
  </si>
  <si>
    <t>103  Ģimenes ārsts V.Binde</t>
  </si>
  <si>
    <t>1.07</t>
  </si>
  <si>
    <t>105  Ģimenes ārsts B.Kalniņa</t>
  </si>
  <si>
    <t>1.08</t>
  </si>
  <si>
    <t>107</t>
  </si>
  <si>
    <t>1.09</t>
  </si>
  <si>
    <t>106 Ģimenes ārsta prakse L.Rasmane</t>
  </si>
  <si>
    <t>1.10</t>
  </si>
  <si>
    <t>Ģimenes ārsta prakse</t>
  </si>
  <si>
    <t>108 Homeopāts I. Vecvagare</t>
  </si>
  <si>
    <t>1.11</t>
  </si>
  <si>
    <t>Homeopāta kab.</t>
  </si>
  <si>
    <t xml:space="preserve">111 </t>
  </si>
  <si>
    <t>1.12</t>
  </si>
  <si>
    <t>109 Ģimenes ārsta prakse A.Cingele</t>
  </si>
  <si>
    <t>1.13</t>
  </si>
  <si>
    <t>110 Ģimenes ārsta prakse J.Dreimanis</t>
  </si>
  <si>
    <t>1.14</t>
  </si>
  <si>
    <t>112 saimniecības telpa</t>
  </si>
  <si>
    <t>1.15</t>
  </si>
  <si>
    <t>1.16</t>
  </si>
  <si>
    <t>WC apmekl.</t>
  </si>
  <si>
    <t>1.17</t>
  </si>
  <si>
    <t>113 Acu ārsts</t>
  </si>
  <si>
    <t>1.18</t>
  </si>
  <si>
    <t>Acu ārsts</t>
  </si>
  <si>
    <t>114  Procedūru kabinets</t>
  </si>
  <si>
    <t>1.19</t>
  </si>
  <si>
    <t>Procedūru kab.</t>
  </si>
  <si>
    <t>115 Endokrinologs/ Dežūrārsts</t>
  </si>
  <si>
    <t>1.20</t>
  </si>
  <si>
    <t>Endokrinologa/gastroent.kab/dežūrārsta</t>
  </si>
  <si>
    <t>116/117 Ķirurgs</t>
  </si>
  <si>
    <t>1.21</t>
  </si>
  <si>
    <t>Ķirurga kab</t>
  </si>
  <si>
    <t>1.22</t>
  </si>
  <si>
    <t>1.23</t>
  </si>
  <si>
    <t>1.24</t>
  </si>
  <si>
    <t>izlietne,bidē</t>
  </si>
  <si>
    <t>118 Atpūtas telpa māmiņām</t>
  </si>
  <si>
    <t>1.25</t>
  </si>
  <si>
    <t>1.26</t>
  </si>
  <si>
    <t>1.27</t>
  </si>
  <si>
    <t>119 Virsmāsa</t>
  </si>
  <si>
    <t>1.28</t>
  </si>
  <si>
    <t>Virsmāsas kab.</t>
  </si>
  <si>
    <t>120 Logopēds</t>
  </si>
  <si>
    <t>1.29</t>
  </si>
  <si>
    <t>Logopēda kab.</t>
  </si>
  <si>
    <t>1.30</t>
  </si>
  <si>
    <t>121 Ginekologs</t>
  </si>
  <si>
    <t>1.31</t>
  </si>
  <si>
    <t>Ginekologa kab.</t>
  </si>
  <si>
    <t>122 Dermatologs</t>
  </si>
  <si>
    <t>1.32</t>
  </si>
  <si>
    <t>Dermatologa kab.</t>
  </si>
  <si>
    <t>123 Vecmāte</t>
  </si>
  <si>
    <t>1.33</t>
  </si>
  <si>
    <t>Vecmātes kab.</t>
  </si>
  <si>
    <t>124 Neirologs</t>
  </si>
  <si>
    <t>1.34</t>
  </si>
  <si>
    <t>neirologa kab.</t>
  </si>
  <si>
    <t>125 Ginekologs</t>
  </si>
  <si>
    <t>1.35</t>
  </si>
  <si>
    <t>126 Fizikālā terapija</t>
  </si>
  <si>
    <t>1.36</t>
  </si>
  <si>
    <t>Fizikālā medicīna</t>
  </si>
  <si>
    <t>1.37</t>
  </si>
  <si>
    <t>LOR</t>
  </si>
  <si>
    <t>128 Ausu, kakla, deguna ārsts</t>
  </si>
  <si>
    <t>1.38</t>
  </si>
  <si>
    <t>2,01</t>
  </si>
  <si>
    <t>202 Zobārsts</t>
  </si>
  <si>
    <t>2,02</t>
  </si>
  <si>
    <t>Zobārsta kab.</t>
  </si>
  <si>
    <t>2,03</t>
  </si>
  <si>
    <t>204 Zobārsts</t>
  </si>
  <si>
    <t>2,04</t>
  </si>
  <si>
    <t>2,05</t>
  </si>
  <si>
    <t>Māsu postenis</t>
  </si>
  <si>
    <t>206 Zobārsts</t>
  </si>
  <si>
    <t>2,06</t>
  </si>
  <si>
    <t>2,07</t>
  </si>
  <si>
    <t>208 Zobu higiēnists</t>
  </si>
  <si>
    <t>2,08</t>
  </si>
  <si>
    <t>209 Zobārsts</t>
  </si>
  <si>
    <t>2,09</t>
  </si>
  <si>
    <t>210 Zobārsts</t>
  </si>
  <si>
    <t>2,10</t>
  </si>
  <si>
    <t>211 Zobārsts</t>
  </si>
  <si>
    <t>2,11</t>
  </si>
  <si>
    <t xml:space="preserve">212 </t>
  </si>
  <si>
    <t>2,12</t>
  </si>
  <si>
    <t>213 Zobārsts</t>
  </si>
  <si>
    <t>2,13</t>
  </si>
  <si>
    <t>2,14</t>
  </si>
  <si>
    <t>2,15</t>
  </si>
  <si>
    <t>2,16</t>
  </si>
  <si>
    <t>217 Ortodonts</t>
  </si>
  <si>
    <t>2,17</t>
  </si>
  <si>
    <t>Ortodonta kab.</t>
  </si>
  <si>
    <t>218 Ortodonts</t>
  </si>
  <si>
    <t>2,18</t>
  </si>
  <si>
    <t>219 Ortodonts</t>
  </si>
  <si>
    <t>2,19</t>
  </si>
  <si>
    <t>220 Ortodonts</t>
  </si>
  <si>
    <t>2,20</t>
  </si>
  <si>
    <t>2,21</t>
  </si>
  <si>
    <t>2,22</t>
  </si>
  <si>
    <t>223 Zobu higiēnists</t>
  </si>
  <si>
    <t>2,23</t>
  </si>
  <si>
    <t>Higiēnista kab.</t>
  </si>
  <si>
    <t>2,24</t>
  </si>
  <si>
    <t>225 Zobārsts</t>
  </si>
  <si>
    <t>2,25</t>
  </si>
  <si>
    <t>226 Zobārsts</t>
  </si>
  <si>
    <t>2,26</t>
  </si>
  <si>
    <t>2,27</t>
  </si>
  <si>
    <t>228 Zobārsts</t>
  </si>
  <si>
    <t>2,28</t>
  </si>
  <si>
    <t>229 Zobārsts</t>
  </si>
  <si>
    <t>2,29</t>
  </si>
  <si>
    <t>230 Zobu higiēnists</t>
  </si>
  <si>
    <t>2,30</t>
  </si>
  <si>
    <t>2,31</t>
  </si>
  <si>
    <t>2,32</t>
  </si>
  <si>
    <t>233/234 Trhniskais personāls</t>
  </si>
  <si>
    <t>2,33</t>
  </si>
  <si>
    <t>2,34</t>
  </si>
  <si>
    <t>2,35</t>
  </si>
  <si>
    <t>2,36</t>
  </si>
  <si>
    <t>237 Zobārsts</t>
  </si>
  <si>
    <t>2,37</t>
  </si>
  <si>
    <t>238 Zobārsts</t>
  </si>
  <si>
    <t>2,38</t>
  </si>
  <si>
    <t>239 Sterilizācija</t>
  </si>
  <si>
    <t>2,39</t>
  </si>
  <si>
    <t>Sterilizācijas telpa</t>
  </si>
  <si>
    <t>240 Zobārsts/ķirurgs</t>
  </si>
  <si>
    <t>2,40</t>
  </si>
  <si>
    <t>Zobārsta/ķirurga kab.</t>
  </si>
  <si>
    <t>241 Zobārsts/ķirurgs</t>
  </si>
  <si>
    <t>2,41</t>
  </si>
  <si>
    <t>242 Rentgens</t>
  </si>
  <si>
    <t>2,42</t>
  </si>
  <si>
    <t>Rentgena kab.</t>
  </si>
  <si>
    <t>243 Zobu higiēnists</t>
  </si>
  <si>
    <t>2,43</t>
  </si>
  <si>
    <t>244</t>
  </si>
  <si>
    <t>2,44</t>
  </si>
  <si>
    <t>Reģistratūra/kartotēka</t>
  </si>
  <si>
    <t>245 Reģistratūra</t>
  </si>
  <si>
    <t>2,45</t>
  </si>
  <si>
    <t>2K1</t>
  </si>
  <si>
    <t>3.01</t>
  </si>
  <si>
    <t>300 Vadītājs</t>
  </si>
  <si>
    <t>3.02</t>
  </si>
  <si>
    <t>Poliklīnikas vadītāja</t>
  </si>
  <si>
    <t>kondic/vent</t>
  </si>
  <si>
    <t>3.03</t>
  </si>
  <si>
    <t>Darbinieku virtuve</t>
  </si>
  <si>
    <t>Ģērbtuve</t>
  </si>
  <si>
    <t>3.04</t>
  </si>
  <si>
    <t>Ģērbtuve darbiniekiem</t>
  </si>
  <si>
    <t>vent</t>
  </si>
  <si>
    <t>3.05</t>
  </si>
  <si>
    <t>3.06</t>
  </si>
  <si>
    <t>Dušas darbiniekiem</t>
  </si>
  <si>
    <t>3.07</t>
  </si>
  <si>
    <t>301 Zāle</t>
  </si>
  <si>
    <t>3.08</t>
  </si>
  <si>
    <t>Zāle</t>
  </si>
  <si>
    <t>3.09</t>
  </si>
  <si>
    <t>3.10</t>
  </si>
  <si>
    <t>302</t>
  </si>
  <si>
    <t>3.11</t>
  </si>
  <si>
    <t>Statistiķa kab.</t>
  </si>
  <si>
    <t>3.12</t>
  </si>
  <si>
    <t>303</t>
  </si>
  <si>
    <t>3.13</t>
  </si>
  <si>
    <t>Zobu tehniķa kab.</t>
  </si>
  <si>
    <t>3.14</t>
  </si>
  <si>
    <t>3.15</t>
  </si>
  <si>
    <t>3.16</t>
  </si>
  <si>
    <t>304 Arhīvs</t>
  </si>
  <si>
    <t>3.17</t>
  </si>
  <si>
    <t>Arhīvs</t>
  </si>
  <si>
    <t>305 Zobārstniecības virsmāsa</t>
  </si>
  <si>
    <t>3.18</t>
  </si>
  <si>
    <t>Zobārstniecības virsmāsa</t>
  </si>
  <si>
    <t>306</t>
  </si>
  <si>
    <t>3.19</t>
  </si>
  <si>
    <t>Klientu nod.vad.</t>
  </si>
  <si>
    <t>307 Zobārstniecības nodaļas vadītāja</t>
  </si>
  <si>
    <t>3.20</t>
  </si>
  <si>
    <t>Zobārstniecības nod.vad.</t>
  </si>
  <si>
    <t>bēniņi</t>
  </si>
  <si>
    <t>Ventilācijas telpa</t>
  </si>
  <si>
    <t>Ventilācijas/ kompresora telpa</t>
  </si>
  <si>
    <t>Kāpnes un kāpņu laukumi</t>
  </si>
  <si>
    <t xml:space="preserve"> 1-4</t>
  </si>
  <si>
    <t>029/ 0K1</t>
  </si>
  <si>
    <t>m2</t>
  </si>
  <si>
    <t>Column3</t>
  </si>
  <si>
    <t>*</t>
  </si>
  <si>
    <t>Māmiņu istaba</t>
  </si>
  <si>
    <t>Reģistratūra - kartotēka</t>
  </si>
  <si>
    <t>Pacientu uzgaidāmā telpa (gaitenis)</t>
  </si>
  <si>
    <t>Telpas nr.</t>
  </si>
  <si>
    <r>
      <t>Telpas platība, m</t>
    </r>
    <r>
      <rPr>
        <b/>
        <vertAlign val="superscript"/>
        <sz val="14"/>
        <color indexed="8"/>
        <rFont val="Calibri"/>
        <family val="2"/>
      </rPr>
      <t>2</t>
    </r>
  </si>
  <si>
    <t>Tīrības zona</t>
  </si>
  <si>
    <t>1. stāvs</t>
  </si>
  <si>
    <t>Zilā zona</t>
  </si>
  <si>
    <t>5a</t>
  </si>
  <si>
    <t>Sarkanā zona</t>
  </si>
  <si>
    <t>30a</t>
  </si>
  <si>
    <t>A1</t>
  </si>
  <si>
    <t>B1</t>
  </si>
  <si>
    <t>Kopā 1.stāvs:</t>
  </si>
  <si>
    <t>2. stāvs</t>
  </si>
  <si>
    <t>Zaļā zonā</t>
  </si>
  <si>
    <t>Kopā 2.stāvs:</t>
  </si>
  <si>
    <t>3. stāvs</t>
  </si>
  <si>
    <t>Zilā/sarkanā zona</t>
  </si>
  <si>
    <t>A3</t>
  </si>
  <si>
    <t>Kopā 3.stāvs:</t>
  </si>
  <si>
    <t>Kopā Rehabilitācija: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</si>
</sst>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Calibri"/>
      <family val="2"/>
    </font>
    <font>
      <i/>
      <sz val="11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34" borderId="0" xfId="0" applyFont="1" applyFill="1" applyAlignment="1">
      <alignment wrapText="1"/>
    </xf>
    <xf numFmtId="0" fontId="0" fillId="20" borderId="0" xfId="0" applyFill="1" applyAlignment="1">
      <alignment wrapText="1"/>
    </xf>
    <xf numFmtId="0" fontId="0" fillId="34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20" borderId="0" xfId="0" applyFill="1" applyAlignment="1">
      <alignment/>
    </xf>
    <xf numFmtId="0" fontId="0" fillId="36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37" borderId="0" xfId="0" applyFill="1" applyAlignment="1">
      <alignment horizontal="center" wrapText="1"/>
    </xf>
    <xf numFmtId="0" fontId="0" fillId="0" borderId="0" xfId="0" applyAlignment="1">
      <alignment horizontal="left" wrapText="1"/>
    </xf>
    <xf numFmtId="0" fontId="0" fillId="37" borderId="0" xfId="0" applyFill="1" applyAlignment="1">
      <alignment wrapText="1"/>
    </xf>
    <xf numFmtId="0" fontId="0" fillId="0" borderId="0" xfId="0" applyAlignment="1">
      <alignment/>
    </xf>
    <xf numFmtId="0" fontId="0" fillId="34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wrapText="1"/>
    </xf>
    <xf numFmtId="2" fontId="0" fillId="37" borderId="0" xfId="0" applyNumberFormat="1" applyFill="1" applyAlignment="1">
      <alignment horizontal="center" wrapText="1"/>
    </xf>
    <xf numFmtId="2" fontId="0" fillId="34" borderId="0" xfId="0" applyNumberFormat="1" applyFill="1" applyAlignment="1">
      <alignment horizontal="center" wrapText="1"/>
    </xf>
    <xf numFmtId="0" fontId="0" fillId="36" borderId="0" xfId="0" applyFill="1" applyAlignment="1">
      <alignment horizontal="center" wrapText="1"/>
    </xf>
    <xf numFmtId="2" fontId="0" fillId="36" borderId="0" xfId="0" applyNumberFormat="1" applyFill="1" applyAlignment="1">
      <alignment horizontal="center" wrapText="1"/>
    </xf>
    <xf numFmtId="16" fontId="0" fillId="0" borderId="0" xfId="0" applyNumberFormat="1" applyAlignment="1">
      <alignment/>
    </xf>
    <xf numFmtId="0" fontId="42" fillId="0" borderId="0" xfId="0" applyFont="1" applyAlignment="1">
      <alignment/>
    </xf>
    <xf numFmtId="0" fontId="0" fillId="0" borderId="0" xfId="0" applyNumberFormat="1" applyAlignment="1">
      <alignment horizontal="center" wrapText="1"/>
    </xf>
    <xf numFmtId="0" fontId="44" fillId="7" borderId="11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4" fillId="8" borderId="12" xfId="0" applyFont="1" applyFill="1" applyBorder="1" applyAlignment="1">
      <alignment/>
    </xf>
    <xf numFmtId="0" fontId="0" fillId="8" borderId="11" xfId="0" applyFill="1" applyBorder="1" applyAlignment="1">
      <alignment/>
    </xf>
    <xf numFmtId="0" fontId="44" fillId="17" borderId="11" xfId="0" applyFont="1" applyFill="1" applyBorder="1" applyAlignment="1">
      <alignment vertical="center" wrapText="1"/>
    </xf>
    <xf numFmtId="0" fontId="44" fillId="17" borderId="11" xfId="0" applyFont="1" applyFill="1" applyBorder="1" applyAlignment="1">
      <alignment horizontal="right" vertical="center"/>
    </xf>
    <xf numFmtId="0" fontId="0" fillId="17" borderId="11" xfId="0" applyFill="1" applyBorder="1" applyAlignment="1">
      <alignment/>
    </xf>
    <xf numFmtId="0" fontId="44" fillId="9" borderId="13" xfId="0" applyFont="1" applyFill="1" applyBorder="1" applyAlignment="1">
      <alignment horizontal="center"/>
    </xf>
    <xf numFmtId="0" fontId="44" fillId="9" borderId="14" xfId="0" applyFont="1" applyFill="1" applyBorder="1" applyAlignment="1">
      <alignment horizontal="center"/>
    </xf>
    <xf numFmtId="0" fontId="44" fillId="9" borderId="15" xfId="0" applyFont="1" applyFill="1" applyBorder="1" applyAlignment="1">
      <alignment horizontal="center"/>
    </xf>
    <xf numFmtId="0" fontId="44" fillId="9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8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33.140625" style="0" customWidth="1"/>
    <col min="2" max="3" width="10.140625" style="0" customWidth="1"/>
    <col min="4" max="4" width="11.7109375" style="0" customWidth="1"/>
    <col min="5" max="5" width="12.8515625" style="0" customWidth="1"/>
    <col min="6" max="6" width="25.28125" style="0" customWidth="1"/>
    <col min="7" max="7" width="14.421875" style="0" customWidth="1"/>
    <col min="8" max="8" width="18.8515625" style="0" customWidth="1"/>
    <col min="9" max="9" width="15.57421875" style="0" customWidth="1"/>
    <col min="10" max="10" width="12.421875" style="0" customWidth="1"/>
    <col min="11" max="11" width="15.421875" style="0" customWidth="1"/>
    <col min="12" max="12" width="12.28125" style="0" customWidth="1"/>
    <col min="13" max="13" width="14.00390625" style="0" customWidth="1"/>
    <col min="14" max="14" width="14.8515625" style="0" customWidth="1"/>
    <col min="15" max="15" width="13.7109375" style="0" customWidth="1"/>
  </cols>
  <sheetData>
    <row r="1" spans="1:16" s="2" customFormat="1" ht="93.75" customHeight="1">
      <c r="A1" s="2" t="s">
        <v>151</v>
      </c>
      <c r="B1" s="2" t="s">
        <v>11</v>
      </c>
      <c r="C1" s="2" t="s">
        <v>12</v>
      </c>
      <c r="D1" s="2" t="s">
        <v>5</v>
      </c>
      <c r="E1" s="2" t="s">
        <v>6</v>
      </c>
      <c r="F1" s="2" t="s">
        <v>0</v>
      </c>
      <c r="G1" s="3" t="s">
        <v>7</v>
      </c>
      <c r="H1" s="3" t="s">
        <v>1</v>
      </c>
      <c r="I1" s="3" t="s">
        <v>8</v>
      </c>
      <c r="J1" s="3" t="s">
        <v>2</v>
      </c>
      <c r="K1" s="3" t="s">
        <v>3</v>
      </c>
      <c r="L1" s="3" t="s">
        <v>4</v>
      </c>
      <c r="M1" s="3" t="s">
        <v>10</v>
      </c>
      <c r="N1" s="3" t="s">
        <v>9</v>
      </c>
      <c r="O1" s="3" t="s">
        <v>149</v>
      </c>
      <c r="P1" s="2" t="s">
        <v>156</v>
      </c>
    </row>
    <row r="2" spans="1:16" ht="15">
      <c r="A2" s="1" t="s">
        <v>13</v>
      </c>
      <c r="B2" s="1"/>
      <c r="C2" s="1">
        <v>1</v>
      </c>
      <c r="D2" s="1">
        <v>1</v>
      </c>
      <c r="E2" s="1" t="s">
        <v>14</v>
      </c>
      <c r="F2" s="1"/>
      <c r="G2" s="1" t="s">
        <v>15</v>
      </c>
      <c r="H2" s="1"/>
      <c r="I2" s="32">
        <v>2.5</v>
      </c>
      <c r="J2" s="1" t="s">
        <v>118</v>
      </c>
      <c r="K2" s="1" t="s">
        <v>16</v>
      </c>
      <c r="L2" s="1"/>
      <c r="M2" s="1"/>
      <c r="N2" s="1" t="s">
        <v>119</v>
      </c>
      <c r="O2" s="7"/>
      <c r="P2" s="1"/>
    </row>
    <row r="3" spans="1:16" ht="15" hidden="1">
      <c r="A3" s="1" t="s">
        <v>17</v>
      </c>
      <c r="B3" s="1" t="s">
        <v>18</v>
      </c>
      <c r="C3" s="1">
        <v>2</v>
      </c>
      <c r="D3" s="1">
        <v>1</v>
      </c>
      <c r="E3" s="1" t="s">
        <v>14</v>
      </c>
      <c r="F3" s="1"/>
      <c r="G3" s="1" t="s">
        <v>15</v>
      </c>
      <c r="H3" s="1"/>
      <c r="I3" s="32" t="s">
        <v>19</v>
      </c>
      <c r="J3" s="1" t="s">
        <v>118</v>
      </c>
      <c r="K3" s="1" t="s">
        <v>20</v>
      </c>
      <c r="L3" s="1"/>
      <c r="M3" s="1"/>
      <c r="N3" s="1" t="s">
        <v>119</v>
      </c>
      <c r="O3" s="1"/>
      <c r="P3" s="1"/>
    </row>
    <row r="4" spans="1:16" ht="15">
      <c r="A4" s="1" t="s">
        <v>21</v>
      </c>
      <c r="B4" s="1" t="s">
        <v>22</v>
      </c>
      <c r="C4" s="1">
        <v>3</v>
      </c>
      <c r="D4" s="1">
        <v>1</v>
      </c>
      <c r="E4" s="1" t="s">
        <v>14</v>
      </c>
      <c r="F4" s="1"/>
      <c r="G4" s="1" t="s">
        <v>15</v>
      </c>
      <c r="H4" s="1"/>
      <c r="I4" s="32">
        <v>18</v>
      </c>
      <c r="J4" s="1" t="s">
        <v>118</v>
      </c>
      <c r="K4" s="1" t="s">
        <v>23</v>
      </c>
      <c r="L4" s="1"/>
      <c r="M4" s="1"/>
      <c r="N4" s="1" t="s">
        <v>119</v>
      </c>
      <c r="O4" s="8"/>
      <c r="P4" s="1"/>
    </row>
    <row r="5" spans="1:16" ht="15">
      <c r="A5" s="1" t="s">
        <v>24</v>
      </c>
      <c r="B5" s="1" t="s">
        <v>25</v>
      </c>
      <c r="C5" s="1">
        <v>5</v>
      </c>
      <c r="D5" s="1">
        <v>1</v>
      </c>
      <c r="E5" s="1" t="s">
        <v>14</v>
      </c>
      <c r="F5" s="1" t="s">
        <v>26</v>
      </c>
      <c r="G5" s="1" t="s">
        <v>15</v>
      </c>
      <c r="H5" s="1"/>
      <c r="I5" s="32">
        <v>19.5</v>
      </c>
      <c r="J5" s="1" t="s">
        <v>118</v>
      </c>
      <c r="K5" s="1" t="s">
        <v>23</v>
      </c>
      <c r="L5" s="1"/>
      <c r="M5" s="1"/>
      <c r="N5" s="1" t="s">
        <v>119</v>
      </c>
      <c r="O5" s="8"/>
      <c r="P5" s="1"/>
    </row>
    <row r="6" spans="1:16" ht="15">
      <c r="A6" s="1" t="s">
        <v>27</v>
      </c>
      <c r="B6" s="1" t="s">
        <v>28</v>
      </c>
      <c r="C6" s="1">
        <v>6</v>
      </c>
      <c r="D6" s="1">
        <v>1</v>
      </c>
      <c r="E6" s="1" t="s">
        <v>14</v>
      </c>
      <c r="F6" s="1"/>
      <c r="G6" s="1" t="s">
        <v>15</v>
      </c>
      <c r="H6" s="1"/>
      <c r="I6" s="32">
        <v>15.6</v>
      </c>
      <c r="J6" s="1" t="s">
        <v>118</v>
      </c>
      <c r="K6" s="1" t="s">
        <v>23</v>
      </c>
      <c r="L6" s="1"/>
      <c r="M6" s="1"/>
      <c r="N6" s="1" t="s">
        <v>119</v>
      </c>
      <c r="O6" s="8"/>
      <c r="P6" s="1"/>
    </row>
    <row r="7" spans="1:16" ht="15">
      <c r="A7" s="1" t="s">
        <v>29</v>
      </c>
      <c r="B7" s="1" t="s">
        <v>30</v>
      </c>
      <c r="C7" s="1">
        <v>7</v>
      </c>
      <c r="D7" s="1">
        <v>1</v>
      </c>
      <c r="E7" s="1" t="s">
        <v>14</v>
      </c>
      <c r="F7" s="1"/>
      <c r="G7" s="1" t="s">
        <v>15</v>
      </c>
      <c r="H7" s="1"/>
      <c r="I7" s="32">
        <v>15.1</v>
      </c>
      <c r="J7" s="1" t="s">
        <v>118</v>
      </c>
      <c r="K7" s="1" t="s">
        <v>23</v>
      </c>
      <c r="L7" s="1" t="s">
        <v>31</v>
      </c>
      <c r="M7" s="1" t="s">
        <v>32</v>
      </c>
      <c r="N7" s="1" t="s">
        <v>119</v>
      </c>
      <c r="O7" s="8"/>
      <c r="P7" s="1"/>
    </row>
    <row r="8" spans="1:16" ht="15">
      <c r="A8" s="1" t="s">
        <v>33</v>
      </c>
      <c r="B8" s="1" t="s">
        <v>34</v>
      </c>
      <c r="C8" s="1">
        <v>8</v>
      </c>
      <c r="D8" s="1">
        <v>1</v>
      </c>
      <c r="E8" s="1" t="s">
        <v>14</v>
      </c>
      <c r="F8" s="1"/>
      <c r="G8" s="1" t="s">
        <v>15</v>
      </c>
      <c r="H8" s="1"/>
      <c r="I8" s="32">
        <v>15</v>
      </c>
      <c r="J8" s="1" t="s">
        <v>118</v>
      </c>
      <c r="K8" s="1" t="s">
        <v>23</v>
      </c>
      <c r="L8" s="1"/>
      <c r="M8" s="1"/>
      <c r="N8" s="1" t="s">
        <v>119</v>
      </c>
      <c r="O8" s="8"/>
      <c r="P8" s="1"/>
    </row>
    <row r="9" spans="1:16" ht="15">
      <c r="A9" s="1" t="s">
        <v>33</v>
      </c>
      <c r="B9" s="1" t="s">
        <v>35</v>
      </c>
      <c r="C9" s="1">
        <v>9</v>
      </c>
      <c r="D9" s="1">
        <v>1</v>
      </c>
      <c r="E9" s="1" t="s">
        <v>14</v>
      </c>
      <c r="F9" s="1"/>
      <c r="G9" s="1" t="s">
        <v>15</v>
      </c>
      <c r="H9" s="1"/>
      <c r="I9" s="32">
        <v>15</v>
      </c>
      <c r="J9" s="1" t="s">
        <v>118</v>
      </c>
      <c r="K9" s="1" t="s">
        <v>23</v>
      </c>
      <c r="L9" s="1"/>
      <c r="M9" s="1"/>
      <c r="N9" s="1" t="s">
        <v>119</v>
      </c>
      <c r="O9" s="8"/>
      <c r="P9" s="1"/>
    </row>
    <row r="10" spans="1:16" ht="15">
      <c r="A10" s="1" t="s">
        <v>36</v>
      </c>
      <c r="B10" s="1" t="s">
        <v>37</v>
      </c>
      <c r="C10" s="1">
        <v>10</v>
      </c>
      <c r="D10" s="1">
        <v>1</v>
      </c>
      <c r="E10" s="1" t="s">
        <v>14</v>
      </c>
      <c r="F10" s="1"/>
      <c r="G10" s="1" t="s">
        <v>15</v>
      </c>
      <c r="H10" s="1"/>
      <c r="I10" s="32">
        <v>15</v>
      </c>
      <c r="J10" s="1" t="s">
        <v>118</v>
      </c>
      <c r="K10" s="1" t="s">
        <v>23</v>
      </c>
      <c r="L10" s="1"/>
      <c r="M10" s="1"/>
      <c r="N10" s="1" t="s">
        <v>119</v>
      </c>
      <c r="O10" s="8"/>
      <c r="P10" s="1"/>
    </row>
    <row r="11" spans="1:16" ht="15">
      <c r="A11" s="1" t="s">
        <v>38</v>
      </c>
      <c r="B11" s="1" t="s">
        <v>39</v>
      </c>
      <c r="C11" s="1">
        <v>11</v>
      </c>
      <c r="D11" s="1">
        <v>1</v>
      </c>
      <c r="E11" s="1" t="s">
        <v>14</v>
      </c>
      <c r="F11" s="1"/>
      <c r="G11" s="1" t="s">
        <v>15</v>
      </c>
      <c r="H11" s="1"/>
      <c r="I11" s="32">
        <v>22.9</v>
      </c>
      <c r="J11" s="1" t="s">
        <v>118</v>
      </c>
      <c r="K11" s="1" t="s">
        <v>23</v>
      </c>
      <c r="L11" s="1"/>
      <c r="M11" s="1"/>
      <c r="N11" s="1" t="s">
        <v>119</v>
      </c>
      <c r="O11" s="8"/>
      <c r="P11" s="1"/>
    </row>
    <row r="12" spans="1:16" ht="15">
      <c r="A12" s="1" t="s">
        <v>40</v>
      </c>
      <c r="B12" s="1" t="s">
        <v>41</v>
      </c>
      <c r="C12" s="1" t="s">
        <v>42</v>
      </c>
      <c r="D12" s="1">
        <v>1</v>
      </c>
      <c r="E12" s="1" t="s">
        <v>14</v>
      </c>
      <c r="F12" s="1"/>
      <c r="G12" s="1" t="s">
        <v>15</v>
      </c>
      <c r="H12" s="1"/>
      <c r="I12" s="32">
        <f>23.4+14.7</f>
        <v>38.099999999999994</v>
      </c>
      <c r="J12" s="1" t="s">
        <v>118</v>
      </c>
      <c r="K12" s="1" t="s">
        <v>23</v>
      </c>
      <c r="L12" s="1"/>
      <c r="M12" s="1"/>
      <c r="N12" s="1" t="s">
        <v>119</v>
      </c>
      <c r="O12" s="8"/>
      <c r="P12" s="1"/>
    </row>
    <row r="13" spans="1:16" ht="15">
      <c r="A13" s="1" t="s">
        <v>44</v>
      </c>
      <c r="B13" s="1"/>
      <c r="C13" s="1">
        <v>14</v>
      </c>
      <c r="D13" s="1">
        <v>1</v>
      </c>
      <c r="E13" s="1" t="s">
        <v>14</v>
      </c>
      <c r="F13" s="1"/>
      <c r="G13" s="1" t="s">
        <v>15</v>
      </c>
      <c r="H13" s="1"/>
      <c r="I13" s="32">
        <v>11.3</v>
      </c>
      <c r="J13" s="1" t="s">
        <v>118</v>
      </c>
      <c r="K13" s="1" t="s">
        <v>16</v>
      </c>
      <c r="L13" s="1"/>
      <c r="M13" s="1"/>
      <c r="N13" s="1" t="s">
        <v>119</v>
      </c>
      <c r="O13" s="9"/>
      <c r="P13" s="1"/>
    </row>
    <row r="14" spans="1:16" ht="15">
      <c r="A14" s="1" t="s">
        <v>45</v>
      </c>
      <c r="B14" s="1" t="s">
        <v>46</v>
      </c>
      <c r="C14" s="1">
        <v>18</v>
      </c>
      <c r="D14" s="1">
        <v>1</v>
      </c>
      <c r="E14" s="1" t="s">
        <v>14</v>
      </c>
      <c r="F14" s="1"/>
      <c r="G14" s="1" t="s">
        <v>15</v>
      </c>
      <c r="H14" s="1"/>
      <c r="I14" s="32">
        <v>21.8</v>
      </c>
      <c r="J14" s="1" t="s">
        <v>118</v>
      </c>
      <c r="K14" s="1" t="s">
        <v>23</v>
      </c>
      <c r="L14" s="1"/>
      <c r="M14" s="1"/>
      <c r="N14" s="1" t="s">
        <v>119</v>
      </c>
      <c r="O14" s="11"/>
      <c r="P14" s="1"/>
    </row>
    <row r="15" spans="1:16" ht="15">
      <c r="A15" s="1" t="s">
        <v>47</v>
      </c>
      <c r="B15" s="1" t="s">
        <v>48</v>
      </c>
      <c r="C15" s="1">
        <v>19</v>
      </c>
      <c r="D15" s="1">
        <v>1</v>
      </c>
      <c r="E15" s="1" t="s">
        <v>14</v>
      </c>
      <c r="F15" s="1"/>
      <c r="G15" s="1" t="s">
        <v>15</v>
      </c>
      <c r="H15" s="1"/>
      <c r="I15" s="32">
        <v>24</v>
      </c>
      <c r="J15" s="1" t="s">
        <v>118</v>
      </c>
      <c r="K15" s="1" t="s">
        <v>23</v>
      </c>
      <c r="L15" s="1"/>
      <c r="M15" s="1"/>
      <c r="N15" s="1" t="s">
        <v>119</v>
      </c>
      <c r="O15" s="8"/>
      <c r="P15" s="1"/>
    </row>
    <row r="16" spans="1:16" ht="15" hidden="1">
      <c r="A16" s="1" t="s">
        <v>17</v>
      </c>
      <c r="B16" s="1"/>
      <c r="C16" s="1">
        <v>20</v>
      </c>
      <c r="D16" s="1">
        <v>1</v>
      </c>
      <c r="E16" s="1" t="s">
        <v>14</v>
      </c>
      <c r="F16" s="1"/>
      <c r="G16" s="1" t="s">
        <v>15</v>
      </c>
      <c r="H16" s="1"/>
      <c r="I16" s="32" t="s">
        <v>49</v>
      </c>
      <c r="J16" s="1" t="s">
        <v>118</v>
      </c>
      <c r="K16" s="1" t="s">
        <v>23</v>
      </c>
      <c r="L16" s="1"/>
      <c r="M16" s="1"/>
      <c r="N16" s="1" t="s">
        <v>119</v>
      </c>
      <c r="O16" s="10"/>
      <c r="P16" s="1"/>
    </row>
    <row r="17" spans="1:16" ht="15">
      <c r="A17" s="1" t="s">
        <v>50</v>
      </c>
      <c r="B17" s="1" t="s">
        <v>51</v>
      </c>
      <c r="C17" s="1">
        <v>21</v>
      </c>
      <c r="D17" s="1">
        <v>1</v>
      </c>
      <c r="E17" s="1" t="s">
        <v>14</v>
      </c>
      <c r="F17" s="1" t="s">
        <v>52</v>
      </c>
      <c r="G17" s="1" t="s">
        <v>15</v>
      </c>
      <c r="H17" s="1"/>
      <c r="I17" s="32">
        <v>24.6</v>
      </c>
      <c r="J17" s="1" t="s">
        <v>118</v>
      </c>
      <c r="K17" s="1" t="s">
        <v>23</v>
      </c>
      <c r="L17" s="1" t="s">
        <v>31</v>
      </c>
      <c r="M17" s="1" t="s">
        <v>32</v>
      </c>
      <c r="N17" s="1" t="s">
        <v>119</v>
      </c>
      <c r="O17" s="8"/>
      <c r="P17" s="1"/>
    </row>
    <row r="18" spans="1:16" ht="15">
      <c r="A18" s="1" t="s">
        <v>53</v>
      </c>
      <c r="B18" s="1" t="s">
        <v>54</v>
      </c>
      <c r="C18" s="1">
        <v>22</v>
      </c>
      <c r="D18" s="1">
        <v>1</v>
      </c>
      <c r="E18" s="1" t="s">
        <v>14</v>
      </c>
      <c r="F18" s="1" t="s">
        <v>52</v>
      </c>
      <c r="G18" s="1" t="s">
        <v>15</v>
      </c>
      <c r="H18" s="1"/>
      <c r="I18" s="32">
        <v>27</v>
      </c>
      <c r="J18" s="1" t="s">
        <v>118</v>
      </c>
      <c r="K18" s="1" t="s">
        <v>23</v>
      </c>
      <c r="L18" s="1" t="s">
        <v>31</v>
      </c>
      <c r="M18" s="1" t="s">
        <v>32</v>
      </c>
      <c r="N18" s="1" t="s">
        <v>119</v>
      </c>
      <c r="O18" s="8"/>
      <c r="P18" s="1"/>
    </row>
    <row r="19" spans="1:16" ht="15">
      <c r="A19" s="1" t="s">
        <v>55</v>
      </c>
      <c r="B19" s="1"/>
      <c r="C19" s="1">
        <v>23</v>
      </c>
      <c r="D19" s="1">
        <v>1</v>
      </c>
      <c r="E19" s="1" t="s">
        <v>14</v>
      </c>
      <c r="F19" s="1"/>
      <c r="G19" s="1" t="s">
        <v>15</v>
      </c>
      <c r="H19" s="1"/>
      <c r="I19" s="32">
        <v>5</v>
      </c>
      <c r="J19" s="1" t="s">
        <v>118</v>
      </c>
      <c r="K19" s="1" t="s">
        <v>16</v>
      </c>
      <c r="L19" s="1"/>
      <c r="M19" s="1"/>
      <c r="N19" s="1" t="s">
        <v>119</v>
      </c>
      <c r="O19" s="9"/>
      <c r="P19" s="1"/>
    </row>
    <row r="20" spans="1:16" ht="15">
      <c r="A20" s="1" t="s">
        <v>56</v>
      </c>
      <c r="B20" s="1"/>
      <c r="C20" s="1">
        <v>24</v>
      </c>
      <c r="D20" s="1">
        <v>1</v>
      </c>
      <c r="E20" s="1" t="s">
        <v>14</v>
      </c>
      <c r="F20" s="1"/>
      <c r="G20" s="1" t="s">
        <v>15</v>
      </c>
      <c r="H20" s="1"/>
      <c r="I20" s="32">
        <v>1.8</v>
      </c>
      <c r="J20" s="1" t="s">
        <v>118</v>
      </c>
      <c r="K20" s="1" t="s">
        <v>16</v>
      </c>
      <c r="L20" s="1"/>
      <c r="M20" s="1"/>
      <c r="N20" s="1" t="s">
        <v>119</v>
      </c>
      <c r="O20" s="9"/>
      <c r="P20" s="1"/>
    </row>
    <row r="21" spans="1:16" ht="15">
      <c r="A21" s="1" t="s">
        <v>494</v>
      </c>
      <c r="B21" s="1"/>
      <c r="C21" s="1" t="s">
        <v>58</v>
      </c>
      <c r="D21" s="1">
        <v>1</v>
      </c>
      <c r="E21" s="1" t="s">
        <v>14</v>
      </c>
      <c r="F21" s="1"/>
      <c r="G21" s="1" t="s">
        <v>43</v>
      </c>
      <c r="H21" s="1"/>
      <c r="I21" s="32">
        <v>76.4</v>
      </c>
      <c r="J21" s="1" t="s">
        <v>118</v>
      </c>
      <c r="K21" s="1"/>
      <c r="L21" s="1"/>
      <c r="M21" s="1"/>
      <c r="N21" s="1" t="s">
        <v>119</v>
      </c>
      <c r="O21" s="8"/>
      <c r="P21" s="1"/>
    </row>
    <row r="22" spans="1:16" ht="15">
      <c r="A22" s="1" t="s">
        <v>153</v>
      </c>
      <c r="B22" s="1"/>
      <c r="C22" s="1"/>
      <c r="D22" s="1">
        <v>1</v>
      </c>
      <c r="E22" s="1" t="s">
        <v>14</v>
      </c>
      <c r="F22" s="1"/>
      <c r="G22" s="1"/>
      <c r="H22" s="1"/>
      <c r="I22" s="32">
        <v>35.8</v>
      </c>
      <c r="J22" s="1"/>
      <c r="K22" s="1"/>
      <c r="L22" s="1"/>
      <c r="M22" s="1"/>
      <c r="N22" s="1" t="s">
        <v>119</v>
      </c>
      <c r="O22" s="8"/>
      <c r="P22" s="1"/>
    </row>
    <row r="23" spans="1:16" ht="15" hidden="1">
      <c r="A23" s="1"/>
      <c r="B23" s="1"/>
      <c r="C23" s="1"/>
      <c r="D23" s="1"/>
      <c r="E23" s="1"/>
      <c r="F23" s="1"/>
      <c r="G23" s="1"/>
      <c r="H23" s="1"/>
      <c r="I23" s="32"/>
      <c r="J23" s="1"/>
      <c r="K23" s="1"/>
      <c r="L23" s="1"/>
      <c r="M23" s="1"/>
      <c r="N23" s="1"/>
      <c r="O23" s="1"/>
      <c r="P23" s="1"/>
    </row>
    <row r="24" spans="1:16" ht="30">
      <c r="A24" s="1" t="s">
        <v>44</v>
      </c>
      <c r="B24" s="1"/>
      <c r="C24" s="1" t="s">
        <v>59</v>
      </c>
      <c r="D24" s="1">
        <v>1</v>
      </c>
      <c r="E24" s="1">
        <v>2</v>
      </c>
      <c r="F24" s="1"/>
      <c r="G24" s="1" t="s">
        <v>15</v>
      </c>
      <c r="H24" s="1"/>
      <c r="I24" s="32">
        <f>2.5+5.3</f>
        <v>7.8</v>
      </c>
      <c r="J24" s="1" t="s">
        <v>118</v>
      </c>
      <c r="K24" s="1" t="s">
        <v>60</v>
      </c>
      <c r="L24" s="1"/>
      <c r="M24" s="1"/>
      <c r="N24" s="1" t="s">
        <v>119</v>
      </c>
      <c r="O24" s="9"/>
      <c r="P24" s="1"/>
    </row>
    <row r="25" spans="1:16" ht="15">
      <c r="A25" s="1" t="s">
        <v>61</v>
      </c>
      <c r="B25" s="1"/>
      <c r="C25" s="1">
        <v>3</v>
      </c>
      <c r="D25" s="1">
        <v>1</v>
      </c>
      <c r="E25" s="1">
        <v>2</v>
      </c>
      <c r="F25" s="1"/>
      <c r="G25" s="1" t="s">
        <v>15</v>
      </c>
      <c r="H25" s="1"/>
      <c r="I25" s="32">
        <v>10.8</v>
      </c>
      <c r="J25" s="1" t="s">
        <v>118</v>
      </c>
      <c r="K25" s="1" t="s">
        <v>23</v>
      </c>
      <c r="L25" s="1"/>
      <c r="M25" s="1"/>
      <c r="N25" s="1" t="s">
        <v>119</v>
      </c>
      <c r="O25" s="8"/>
      <c r="P25" s="1"/>
    </row>
    <row r="26" spans="1:16" ht="15">
      <c r="A26" s="1" t="s">
        <v>62</v>
      </c>
      <c r="B26" s="1" t="s">
        <v>63</v>
      </c>
      <c r="C26" s="1">
        <v>4</v>
      </c>
      <c r="D26" s="1">
        <v>1</v>
      </c>
      <c r="E26" s="1">
        <v>2</v>
      </c>
      <c r="F26" s="1" t="s">
        <v>52</v>
      </c>
      <c r="G26" s="1" t="s">
        <v>15</v>
      </c>
      <c r="H26" s="1"/>
      <c r="I26" s="32">
        <v>23.6</v>
      </c>
      <c r="J26" s="1" t="s">
        <v>118</v>
      </c>
      <c r="K26" s="1" t="s">
        <v>23</v>
      </c>
      <c r="L26" s="1" t="s">
        <v>31</v>
      </c>
      <c r="M26" s="1" t="s">
        <v>32</v>
      </c>
      <c r="N26" s="1" t="s">
        <v>119</v>
      </c>
      <c r="O26" s="11"/>
      <c r="P26" s="1"/>
    </row>
    <row r="27" spans="1:16" ht="15">
      <c r="A27" s="1" t="s">
        <v>62</v>
      </c>
      <c r="B27" s="1" t="s">
        <v>64</v>
      </c>
      <c r="C27" s="1">
        <v>6</v>
      </c>
      <c r="D27" s="1">
        <v>1</v>
      </c>
      <c r="E27" s="1">
        <v>2</v>
      </c>
      <c r="F27" s="1"/>
      <c r="G27" s="1" t="s">
        <v>15</v>
      </c>
      <c r="H27" s="1"/>
      <c r="I27" s="32">
        <v>16.5</v>
      </c>
      <c r="J27" s="1" t="s">
        <v>118</v>
      </c>
      <c r="K27" s="1" t="s">
        <v>23</v>
      </c>
      <c r="L27" s="1"/>
      <c r="M27" s="1"/>
      <c r="N27" s="1" t="s">
        <v>119</v>
      </c>
      <c r="O27" s="11"/>
      <c r="P27" s="1"/>
    </row>
    <row r="28" spans="1:16" ht="30">
      <c r="A28" s="1" t="s">
        <v>13</v>
      </c>
      <c r="B28" s="1"/>
      <c r="C28" s="1">
        <v>16</v>
      </c>
      <c r="D28" s="1">
        <v>1</v>
      </c>
      <c r="E28" s="1">
        <v>2</v>
      </c>
      <c r="F28" s="1"/>
      <c r="G28" s="1" t="s">
        <v>15</v>
      </c>
      <c r="H28" s="1"/>
      <c r="I28" s="32">
        <v>13.7</v>
      </c>
      <c r="J28" s="1" t="s">
        <v>118</v>
      </c>
      <c r="K28" s="1" t="s">
        <v>65</v>
      </c>
      <c r="L28" s="1"/>
      <c r="M28" s="1"/>
      <c r="N28" s="1" t="s">
        <v>119</v>
      </c>
      <c r="O28" s="9"/>
      <c r="P28" s="1"/>
    </row>
    <row r="29" spans="1:16" ht="15">
      <c r="A29" s="1" t="s">
        <v>55</v>
      </c>
      <c r="B29" s="1"/>
      <c r="C29" s="1">
        <v>17</v>
      </c>
      <c r="D29" s="1">
        <v>1</v>
      </c>
      <c r="E29" s="1">
        <v>2</v>
      </c>
      <c r="F29" s="1"/>
      <c r="G29" s="1" t="s">
        <v>15</v>
      </c>
      <c r="H29" s="1"/>
      <c r="I29" s="32">
        <v>4.2</v>
      </c>
      <c r="J29" s="1" t="s">
        <v>118</v>
      </c>
      <c r="K29" s="1" t="s">
        <v>16</v>
      </c>
      <c r="L29" s="1"/>
      <c r="M29" s="1"/>
      <c r="N29" s="1" t="s">
        <v>119</v>
      </c>
      <c r="O29" s="9"/>
      <c r="P29" s="1"/>
    </row>
    <row r="30" spans="1:16" ht="15">
      <c r="A30" s="1" t="s">
        <v>492</v>
      </c>
      <c r="B30" s="1" t="s">
        <v>68</v>
      </c>
      <c r="C30" s="1">
        <v>18</v>
      </c>
      <c r="D30" s="1">
        <v>1</v>
      </c>
      <c r="E30" s="1">
        <v>2</v>
      </c>
      <c r="F30" s="1"/>
      <c r="G30" s="1" t="s">
        <v>15</v>
      </c>
      <c r="H30" s="1"/>
      <c r="I30" s="32">
        <v>13.2</v>
      </c>
      <c r="J30" s="1" t="s">
        <v>118</v>
      </c>
      <c r="K30" s="1" t="s">
        <v>23</v>
      </c>
      <c r="L30" s="1"/>
      <c r="M30" s="1"/>
      <c r="N30" s="1" t="s">
        <v>119</v>
      </c>
      <c r="O30" s="8"/>
      <c r="P30" s="1" t="s">
        <v>491</v>
      </c>
    </row>
    <row r="31" spans="1:16" ht="15">
      <c r="A31" s="1" t="s">
        <v>66</v>
      </c>
      <c r="B31" s="1" t="s">
        <v>67</v>
      </c>
      <c r="C31" s="1">
        <v>21</v>
      </c>
      <c r="D31" s="1">
        <v>1</v>
      </c>
      <c r="E31" s="1">
        <v>2</v>
      </c>
      <c r="F31" s="1"/>
      <c r="G31" s="1" t="s">
        <v>15</v>
      </c>
      <c r="H31" s="1"/>
      <c r="I31" s="32">
        <v>15.1</v>
      </c>
      <c r="J31" s="1" t="s">
        <v>118</v>
      </c>
      <c r="K31" s="1" t="s">
        <v>23</v>
      </c>
      <c r="L31" s="1"/>
      <c r="M31" s="1"/>
      <c r="N31" s="1" t="s">
        <v>119</v>
      </c>
      <c r="O31" s="8"/>
      <c r="P31" s="1"/>
    </row>
    <row r="32" spans="1:16" ht="15">
      <c r="A32" s="1" t="s">
        <v>69</v>
      </c>
      <c r="B32" s="1"/>
      <c r="C32" s="1">
        <v>24</v>
      </c>
      <c r="D32" s="1">
        <v>1</v>
      </c>
      <c r="E32" s="1">
        <v>2</v>
      </c>
      <c r="F32" s="1"/>
      <c r="G32" s="1" t="s">
        <v>15</v>
      </c>
      <c r="H32" s="1"/>
      <c r="I32" s="32">
        <v>34.8</v>
      </c>
      <c r="J32" s="1" t="s">
        <v>118</v>
      </c>
      <c r="K32" s="1"/>
      <c r="L32" s="1"/>
      <c r="M32" s="1"/>
      <c r="N32" s="1" t="s">
        <v>119</v>
      </c>
      <c r="O32" s="8"/>
      <c r="P32" s="1" t="s">
        <v>491</v>
      </c>
    </row>
    <row r="33" spans="1:16" ht="15">
      <c r="A33" s="1" t="s">
        <v>494</v>
      </c>
      <c r="B33" s="1"/>
      <c r="C33" s="1" t="s">
        <v>58</v>
      </c>
      <c r="D33" s="1">
        <v>1</v>
      </c>
      <c r="E33" s="1">
        <v>2</v>
      </c>
      <c r="F33" s="1"/>
      <c r="G33" s="1" t="s">
        <v>15</v>
      </c>
      <c r="H33" s="1"/>
      <c r="I33" s="32">
        <v>76.4</v>
      </c>
      <c r="J33" s="1" t="s">
        <v>118</v>
      </c>
      <c r="K33" s="1"/>
      <c r="L33" s="1"/>
      <c r="M33" s="1"/>
      <c r="N33" s="1" t="s">
        <v>119</v>
      </c>
      <c r="O33" s="8"/>
      <c r="P33" s="1"/>
    </row>
    <row r="34" spans="1:16" ht="15">
      <c r="A34" s="1" t="s">
        <v>493</v>
      </c>
      <c r="B34" s="1"/>
      <c r="C34" s="1">
        <v>25</v>
      </c>
      <c r="D34" s="1">
        <v>1</v>
      </c>
      <c r="E34" s="1">
        <v>2</v>
      </c>
      <c r="F34" s="1"/>
      <c r="G34" s="1"/>
      <c r="H34" s="1"/>
      <c r="I34" s="32">
        <v>12.8</v>
      </c>
      <c r="J34" s="1" t="s">
        <v>118</v>
      </c>
      <c r="K34" s="1"/>
      <c r="L34" s="1"/>
      <c r="M34" s="1"/>
      <c r="N34" s="1" t="s">
        <v>119</v>
      </c>
      <c r="O34" s="8"/>
      <c r="P34" s="1"/>
    </row>
    <row r="35" spans="1:16" ht="30">
      <c r="A35" s="1" t="s">
        <v>56</v>
      </c>
      <c r="B35" s="1"/>
      <c r="C35" s="1">
        <v>27</v>
      </c>
      <c r="D35" s="1">
        <v>1</v>
      </c>
      <c r="E35" s="1">
        <v>2</v>
      </c>
      <c r="F35" s="1"/>
      <c r="G35" s="1" t="s">
        <v>15</v>
      </c>
      <c r="H35" s="1"/>
      <c r="I35" s="32">
        <v>4.5</v>
      </c>
      <c r="J35" s="1" t="s">
        <v>118</v>
      </c>
      <c r="K35" s="1" t="s">
        <v>70</v>
      </c>
      <c r="L35" s="1"/>
      <c r="M35" s="1"/>
      <c r="N35" s="1" t="s">
        <v>119</v>
      </c>
      <c r="O35" s="9"/>
      <c r="P35" s="1"/>
    </row>
    <row r="36" spans="1:16" ht="15">
      <c r="A36" s="1" t="s">
        <v>153</v>
      </c>
      <c r="B36" s="1"/>
      <c r="C36" s="1"/>
      <c r="D36" s="1">
        <v>1</v>
      </c>
      <c r="E36" s="1">
        <v>2</v>
      </c>
      <c r="F36" s="1"/>
      <c r="G36" s="1"/>
      <c r="H36" s="1"/>
      <c r="I36" s="32">
        <v>35.8</v>
      </c>
      <c r="J36" s="1"/>
      <c r="K36" s="1"/>
      <c r="L36" s="1"/>
      <c r="M36" s="1"/>
      <c r="N36" s="1" t="s">
        <v>119</v>
      </c>
      <c r="O36" s="8"/>
      <c r="P36" s="1"/>
    </row>
    <row r="37" spans="1:16" ht="15" hidden="1">
      <c r="A37" s="1" t="s">
        <v>71</v>
      </c>
      <c r="B37" s="1"/>
      <c r="C37" s="1"/>
      <c r="D37" s="1"/>
      <c r="E37" s="1"/>
      <c r="F37" s="1"/>
      <c r="G37" s="1"/>
      <c r="H37" s="1"/>
      <c r="I37" s="32"/>
      <c r="J37" s="1"/>
      <c r="K37" s="1"/>
      <c r="L37" s="1"/>
      <c r="M37" s="1"/>
      <c r="N37" s="1"/>
      <c r="O37" s="10"/>
      <c r="P37" s="1"/>
    </row>
    <row r="38" spans="1:16" ht="15" hidden="1">
      <c r="A38" s="1"/>
      <c r="B38" s="1"/>
      <c r="C38" s="1"/>
      <c r="D38" s="1"/>
      <c r="E38" s="1"/>
      <c r="F38" s="1"/>
      <c r="G38" s="1"/>
      <c r="H38" s="1"/>
      <c r="I38" s="32"/>
      <c r="J38" s="1"/>
      <c r="K38" s="1"/>
      <c r="L38" s="1"/>
      <c r="M38" s="1"/>
      <c r="N38" s="1"/>
      <c r="O38" s="1"/>
      <c r="P38" s="1"/>
    </row>
    <row r="39" spans="1:16" ht="15">
      <c r="A39" s="1" t="s">
        <v>72</v>
      </c>
      <c r="B39" s="1"/>
      <c r="C39" s="1">
        <v>4</v>
      </c>
      <c r="D39" s="1">
        <v>1</v>
      </c>
      <c r="E39" s="1">
        <v>1</v>
      </c>
      <c r="F39" s="1"/>
      <c r="G39" s="1" t="s">
        <v>15</v>
      </c>
      <c r="H39" s="1"/>
      <c r="I39" s="32">
        <v>5.2</v>
      </c>
      <c r="J39" s="1" t="s">
        <v>118</v>
      </c>
      <c r="K39" s="1" t="s">
        <v>16</v>
      </c>
      <c r="L39" s="1"/>
      <c r="M39" s="1"/>
      <c r="N39" s="1" t="s">
        <v>119</v>
      </c>
      <c r="O39" s="9"/>
      <c r="P39" s="1"/>
    </row>
    <row r="40" spans="1:16" ht="15">
      <c r="A40" s="1" t="s">
        <v>73</v>
      </c>
      <c r="B40" s="1" t="s">
        <v>74</v>
      </c>
      <c r="C40" s="1" t="s">
        <v>59</v>
      </c>
      <c r="D40" s="1">
        <v>1</v>
      </c>
      <c r="E40" s="1">
        <v>1</v>
      </c>
      <c r="F40" s="1" t="s">
        <v>52</v>
      </c>
      <c r="G40" s="1" t="s">
        <v>15</v>
      </c>
      <c r="H40" s="1"/>
      <c r="I40" s="32">
        <f>15.9+16.9</f>
        <v>32.8</v>
      </c>
      <c r="J40" s="1" t="s">
        <v>118</v>
      </c>
      <c r="K40" s="1" t="s">
        <v>75</v>
      </c>
      <c r="L40" s="1" t="s">
        <v>31</v>
      </c>
      <c r="M40" s="1" t="s">
        <v>32</v>
      </c>
      <c r="N40" s="1" t="s">
        <v>119</v>
      </c>
      <c r="O40" s="11"/>
      <c r="P40" s="1"/>
    </row>
    <row r="41" spans="1:16" ht="15">
      <c r="A41" s="1" t="s">
        <v>57</v>
      </c>
      <c r="B41" s="1"/>
      <c r="C41" s="1">
        <v>3</v>
      </c>
      <c r="D41" s="1">
        <v>1</v>
      </c>
      <c r="E41" s="1">
        <v>1</v>
      </c>
      <c r="F41" s="1"/>
      <c r="G41" s="1" t="s">
        <v>15</v>
      </c>
      <c r="H41" s="1"/>
      <c r="I41" s="32">
        <v>4.6</v>
      </c>
      <c r="J41" s="1" t="s">
        <v>118</v>
      </c>
      <c r="K41" s="1"/>
      <c r="L41" s="1"/>
      <c r="M41" s="1"/>
      <c r="N41" s="1" t="s">
        <v>119</v>
      </c>
      <c r="O41" s="8"/>
      <c r="P41" s="1"/>
    </row>
    <row r="42" spans="1:16" ht="15">
      <c r="A42" s="1" t="s">
        <v>494</v>
      </c>
      <c r="B42" s="1"/>
      <c r="C42" s="1" t="s">
        <v>58</v>
      </c>
      <c r="D42" s="1">
        <v>1</v>
      </c>
      <c r="E42" s="1">
        <v>1</v>
      </c>
      <c r="F42" s="1"/>
      <c r="G42" s="1" t="s">
        <v>15</v>
      </c>
      <c r="H42" s="1"/>
      <c r="I42" s="32">
        <v>76.1</v>
      </c>
      <c r="J42" s="1" t="s">
        <v>118</v>
      </c>
      <c r="K42" s="1"/>
      <c r="L42" s="1"/>
      <c r="M42" s="1"/>
      <c r="N42" s="1" t="s">
        <v>119</v>
      </c>
      <c r="O42" s="8"/>
      <c r="P42" s="1"/>
    </row>
    <row r="43" spans="1:16" ht="15">
      <c r="A43" s="1" t="s">
        <v>76</v>
      </c>
      <c r="B43" s="1" t="s">
        <v>77</v>
      </c>
      <c r="C43" s="1">
        <v>6</v>
      </c>
      <c r="D43" s="1">
        <v>1</v>
      </c>
      <c r="E43" s="1">
        <v>1</v>
      </c>
      <c r="F43" s="1"/>
      <c r="G43" s="1" t="s">
        <v>15</v>
      </c>
      <c r="H43" s="1"/>
      <c r="I43" s="32">
        <v>15.3</v>
      </c>
      <c r="J43" s="1" t="s">
        <v>118</v>
      </c>
      <c r="K43" s="1"/>
      <c r="L43" s="1"/>
      <c r="M43" s="1"/>
      <c r="N43" s="1" t="s">
        <v>119</v>
      </c>
      <c r="O43" s="8"/>
      <c r="P43" s="1"/>
    </row>
    <row r="44" spans="1:16" ht="15">
      <c r="A44" s="1" t="s">
        <v>78</v>
      </c>
      <c r="B44" s="1" t="s">
        <v>79</v>
      </c>
      <c r="C44" s="1" t="s">
        <v>80</v>
      </c>
      <c r="D44" s="1">
        <v>1</v>
      </c>
      <c r="E44" s="1">
        <v>1</v>
      </c>
      <c r="F44" s="1"/>
      <c r="G44" s="1" t="s">
        <v>15</v>
      </c>
      <c r="H44" s="1"/>
      <c r="I44" s="32">
        <f>16.1+11.6+13.7+18.4</f>
        <v>59.800000000000004</v>
      </c>
      <c r="J44" s="1" t="s">
        <v>118</v>
      </c>
      <c r="K44" s="1" t="s">
        <v>81</v>
      </c>
      <c r="L44" s="1" t="s">
        <v>31</v>
      </c>
      <c r="M44" s="1" t="s">
        <v>32</v>
      </c>
      <c r="N44" s="1" t="s">
        <v>119</v>
      </c>
      <c r="O44" s="8"/>
      <c r="P44" s="1"/>
    </row>
    <row r="45" spans="1:16" ht="15">
      <c r="A45" s="1" t="s">
        <v>82</v>
      </c>
      <c r="B45" s="1" t="s">
        <v>83</v>
      </c>
      <c r="C45" s="1" t="s">
        <v>84</v>
      </c>
      <c r="D45" s="1">
        <v>1</v>
      </c>
      <c r="E45" s="1">
        <v>1</v>
      </c>
      <c r="F45" s="1" t="s">
        <v>52</v>
      </c>
      <c r="G45" s="1" t="s">
        <v>15</v>
      </c>
      <c r="H45" s="1"/>
      <c r="I45" s="32">
        <f>13.7+14.4+15.6</f>
        <v>43.7</v>
      </c>
      <c r="J45" s="1" t="s">
        <v>118</v>
      </c>
      <c r="K45" s="1" t="s">
        <v>81</v>
      </c>
      <c r="L45" s="1" t="s">
        <v>31</v>
      </c>
      <c r="M45" s="1" t="s">
        <v>32</v>
      </c>
      <c r="N45" s="1" t="s">
        <v>119</v>
      </c>
      <c r="O45" s="11"/>
      <c r="P45" s="1"/>
    </row>
    <row r="46" spans="1:16" ht="30">
      <c r="A46" s="1" t="s">
        <v>56</v>
      </c>
      <c r="B46" s="1"/>
      <c r="C46" s="1">
        <v>14</v>
      </c>
      <c r="D46" s="1">
        <v>1</v>
      </c>
      <c r="E46" s="1">
        <v>1</v>
      </c>
      <c r="F46" s="1"/>
      <c r="G46" s="1" t="s">
        <v>15</v>
      </c>
      <c r="H46" s="1"/>
      <c r="I46" s="32">
        <v>7.8</v>
      </c>
      <c r="J46" s="1" t="s">
        <v>118</v>
      </c>
      <c r="K46" s="1" t="s">
        <v>65</v>
      </c>
      <c r="L46" s="1"/>
      <c r="M46" s="1"/>
      <c r="N46" s="1" t="s">
        <v>119</v>
      </c>
      <c r="O46" s="9"/>
      <c r="P46" s="1"/>
    </row>
    <row r="47" spans="1:16" ht="15">
      <c r="A47" s="1" t="s">
        <v>55</v>
      </c>
      <c r="B47" s="1"/>
      <c r="C47" s="1">
        <v>15</v>
      </c>
      <c r="D47" s="1">
        <v>1</v>
      </c>
      <c r="E47" s="1">
        <v>1</v>
      </c>
      <c r="F47" s="1"/>
      <c r="G47" s="1" t="s">
        <v>15</v>
      </c>
      <c r="H47" s="1"/>
      <c r="I47" s="32">
        <v>4.9</v>
      </c>
      <c r="J47" s="1" t="s">
        <v>118</v>
      </c>
      <c r="K47" s="1" t="s">
        <v>16</v>
      </c>
      <c r="L47" s="1"/>
      <c r="M47" s="1"/>
      <c r="N47" s="1" t="s">
        <v>119</v>
      </c>
      <c r="O47" s="9"/>
      <c r="P47" s="1"/>
    </row>
    <row r="48" spans="1:16" ht="30">
      <c r="A48" s="1" t="s">
        <v>44</v>
      </c>
      <c r="B48" s="1"/>
      <c r="C48" s="1">
        <v>16</v>
      </c>
      <c r="D48" s="1">
        <v>1</v>
      </c>
      <c r="E48" s="1">
        <v>1</v>
      </c>
      <c r="F48" s="1"/>
      <c r="G48" s="1" t="s">
        <v>15</v>
      </c>
      <c r="H48" s="1"/>
      <c r="I48" s="32">
        <v>5.2</v>
      </c>
      <c r="J48" s="1" t="s">
        <v>118</v>
      </c>
      <c r="K48" s="1" t="s">
        <v>60</v>
      </c>
      <c r="L48" s="1"/>
      <c r="M48" s="1"/>
      <c r="N48" s="1" t="s">
        <v>119</v>
      </c>
      <c r="O48" s="9"/>
      <c r="P48" s="1"/>
    </row>
    <row r="49" spans="1:16" ht="15">
      <c r="A49" s="1" t="s">
        <v>62</v>
      </c>
      <c r="B49" s="1" t="s">
        <v>86</v>
      </c>
      <c r="C49" s="1">
        <v>17</v>
      </c>
      <c r="D49" s="1">
        <v>1</v>
      </c>
      <c r="E49" s="1">
        <v>1</v>
      </c>
      <c r="F49" s="1" t="s">
        <v>52</v>
      </c>
      <c r="G49" s="1" t="s">
        <v>15</v>
      </c>
      <c r="H49" s="1"/>
      <c r="I49" s="32">
        <v>24.8</v>
      </c>
      <c r="J49" s="1" t="s">
        <v>118</v>
      </c>
      <c r="K49" s="1" t="s">
        <v>23</v>
      </c>
      <c r="L49" s="1" t="s">
        <v>31</v>
      </c>
      <c r="M49" s="1" t="s">
        <v>32</v>
      </c>
      <c r="N49" s="1" t="s">
        <v>119</v>
      </c>
      <c r="O49" s="11"/>
      <c r="P49" s="1"/>
    </row>
    <row r="50" spans="1:16" ht="15">
      <c r="A50" s="1" t="s">
        <v>87</v>
      </c>
      <c r="B50" s="1" t="s">
        <v>88</v>
      </c>
      <c r="C50" s="1">
        <v>18</v>
      </c>
      <c r="D50" s="1">
        <v>1</v>
      </c>
      <c r="E50" s="1">
        <v>1</v>
      </c>
      <c r="F50" s="1" t="s">
        <v>52</v>
      </c>
      <c r="G50" s="1" t="s">
        <v>15</v>
      </c>
      <c r="H50" s="1"/>
      <c r="I50" s="32">
        <v>26.9</v>
      </c>
      <c r="J50" s="1" t="s">
        <v>118</v>
      </c>
      <c r="K50" s="1" t="s">
        <v>23</v>
      </c>
      <c r="L50" s="1" t="s">
        <v>31</v>
      </c>
      <c r="M50" s="1" t="s">
        <v>32</v>
      </c>
      <c r="N50" s="1" t="s">
        <v>119</v>
      </c>
      <c r="O50" s="11"/>
      <c r="P50" s="1"/>
    </row>
    <row r="51" spans="1:16" ht="15" hidden="1">
      <c r="A51" s="1" t="s">
        <v>89</v>
      </c>
      <c r="B51" s="1"/>
      <c r="C51" s="1">
        <v>19</v>
      </c>
      <c r="D51" s="1">
        <v>1</v>
      </c>
      <c r="E51" s="1">
        <v>1</v>
      </c>
      <c r="F51" s="1"/>
      <c r="G51" s="1"/>
      <c r="H51" s="1"/>
      <c r="I51" s="32" t="s">
        <v>85</v>
      </c>
      <c r="J51" s="1" t="s">
        <v>118</v>
      </c>
      <c r="K51" s="1"/>
      <c r="L51" s="1"/>
      <c r="M51" s="1"/>
      <c r="N51" s="1" t="s">
        <v>119</v>
      </c>
      <c r="O51" s="10"/>
      <c r="P51" s="1"/>
    </row>
    <row r="52" spans="1:16" ht="15">
      <c r="A52" s="1" t="s">
        <v>90</v>
      </c>
      <c r="B52" s="1"/>
      <c r="C52" s="1">
        <v>20</v>
      </c>
      <c r="D52" s="1">
        <v>1</v>
      </c>
      <c r="E52" s="1">
        <v>1</v>
      </c>
      <c r="F52" s="1"/>
      <c r="G52" s="1"/>
      <c r="H52" s="1"/>
      <c r="I52" s="32">
        <v>42.9</v>
      </c>
      <c r="J52" s="1" t="s">
        <v>118</v>
      </c>
      <c r="K52" s="1" t="s">
        <v>23</v>
      </c>
      <c r="L52" s="1"/>
      <c r="M52" s="1"/>
      <c r="N52" s="1" t="s">
        <v>119</v>
      </c>
      <c r="O52" s="8"/>
      <c r="P52" s="1"/>
    </row>
    <row r="53" spans="1:16" ht="15">
      <c r="A53" s="1" t="s">
        <v>69</v>
      </c>
      <c r="B53" s="1"/>
      <c r="C53" s="1">
        <v>21</v>
      </c>
      <c r="D53" s="1">
        <v>1</v>
      </c>
      <c r="E53" s="1">
        <v>1</v>
      </c>
      <c r="F53" s="1"/>
      <c r="G53" s="1"/>
      <c r="H53" s="1"/>
      <c r="I53" s="32">
        <v>55.9</v>
      </c>
      <c r="J53" s="1" t="s">
        <v>118</v>
      </c>
      <c r="K53" s="1"/>
      <c r="L53" s="1"/>
      <c r="M53" s="1"/>
      <c r="N53" s="1" t="s">
        <v>119</v>
      </c>
      <c r="O53" s="8"/>
      <c r="P53" s="1"/>
    </row>
    <row r="54" spans="1:16" ht="15">
      <c r="A54" s="1" t="s">
        <v>153</v>
      </c>
      <c r="B54" s="1"/>
      <c r="C54" s="1"/>
      <c r="D54" s="1">
        <v>1</v>
      </c>
      <c r="E54" s="1">
        <v>1</v>
      </c>
      <c r="F54" s="1"/>
      <c r="G54" s="1"/>
      <c r="H54" s="1"/>
      <c r="I54" s="32">
        <v>68.5</v>
      </c>
      <c r="J54" s="1"/>
      <c r="K54" s="1"/>
      <c r="L54" s="1"/>
      <c r="M54" s="1"/>
      <c r="N54" s="1" t="s">
        <v>119</v>
      </c>
      <c r="O54" s="8"/>
      <c r="P54" s="1"/>
    </row>
    <row r="55" spans="1:16" ht="15" hidden="1">
      <c r="A55" s="1"/>
      <c r="B55" s="1"/>
      <c r="C55" s="1"/>
      <c r="D55" s="1"/>
      <c r="E55" s="1"/>
      <c r="F55" s="1"/>
      <c r="G55" s="1"/>
      <c r="H55" s="1"/>
      <c r="I55" s="32"/>
      <c r="J55" s="1"/>
      <c r="K55" s="1"/>
      <c r="L55" s="1"/>
      <c r="M55" s="1"/>
      <c r="N55" s="1"/>
      <c r="O55" s="1"/>
      <c r="P55" s="1"/>
    </row>
    <row r="56" spans="1:16" ht="15" hidden="1">
      <c r="A56" s="1"/>
      <c r="B56" s="1"/>
      <c r="C56" s="1"/>
      <c r="D56" s="1"/>
      <c r="E56" s="1"/>
      <c r="F56" s="1"/>
      <c r="G56" s="1"/>
      <c r="H56" s="1"/>
      <c r="I56" s="32"/>
      <c r="J56" s="1"/>
      <c r="K56" s="1"/>
      <c r="L56" s="1"/>
      <c r="M56" s="1"/>
      <c r="N56" s="1"/>
      <c r="O56" s="1"/>
      <c r="P56" s="1"/>
    </row>
    <row r="57" spans="1:16" ht="15" hidden="1">
      <c r="A57" s="1" t="s">
        <v>91</v>
      </c>
      <c r="B57" s="1" t="s">
        <v>152</v>
      </c>
      <c r="C57" s="1">
        <v>7</v>
      </c>
      <c r="D57" s="1">
        <v>1</v>
      </c>
      <c r="E57" s="1" t="s">
        <v>92</v>
      </c>
      <c r="F57" s="1"/>
      <c r="G57" s="1"/>
      <c r="H57" s="1"/>
      <c r="I57" s="32" t="s">
        <v>93</v>
      </c>
      <c r="J57" s="1" t="s">
        <v>118</v>
      </c>
      <c r="K57" s="1"/>
      <c r="L57" s="1"/>
      <c r="M57" s="1"/>
      <c r="N57" s="1" t="s">
        <v>119</v>
      </c>
      <c r="O57" s="1"/>
      <c r="P57" s="1"/>
    </row>
    <row r="58" spans="1:16" ht="15">
      <c r="A58" s="1" t="s">
        <v>94</v>
      </c>
      <c r="B58" s="1" t="s">
        <v>95</v>
      </c>
      <c r="C58" s="1" t="s">
        <v>96</v>
      </c>
      <c r="D58" s="1">
        <v>1</v>
      </c>
      <c r="E58" s="1" t="s">
        <v>92</v>
      </c>
      <c r="F58" s="1" t="s">
        <v>52</v>
      </c>
      <c r="G58" s="1" t="s">
        <v>15</v>
      </c>
      <c r="H58" s="1"/>
      <c r="I58" s="32">
        <f>17.7+15</f>
        <v>32.7</v>
      </c>
      <c r="J58" s="1" t="s">
        <v>118</v>
      </c>
      <c r="K58" s="1" t="s">
        <v>81</v>
      </c>
      <c r="L58" s="1" t="s">
        <v>31</v>
      </c>
      <c r="M58" s="1" t="s">
        <v>32</v>
      </c>
      <c r="N58" s="1" t="s">
        <v>119</v>
      </c>
      <c r="O58" s="11"/>
      <c r="P58" s="1"/>
    </row>
    <row r="59" spans="1:16" ht="15">
      <c r="A59" s="1" t="s">
        <v>97</v>
      </c>
      <c r="B59" s="1"/>
      <c r="C59" s="1">
        <v>14</v>
      </c>
      <c r="D59" s="1">
        <v>1</v>
      </c>
      <c r="E59" s="1" t="s">
        <v>92</v>
      </c>
      <c r="F59" s="1"/>
      <c r="G59" s="1" t="s">
        <v>15</v>
      </c>
      <c r="H59" s="1"/>
      <c r="I59" s="32">
        <v>4.2</v>
      </c>
      <c r="J59" s="1" t="s">
        <v>118</v>
      </c>
      <c r="K59" s="1"/>
      <c r="L59" s="1"/>
      <c r="M59" s="1"/>
      <c r="N59" s="1" t="s">
        <v>119</v>
      </c>
      <c r="O59" s="8"/>
      <c r="P59" s="1"/>
    </row>
    <row r="60" spans="1:16" ht="15">
      <c r="A60" s="1" t="s">
        <v>55</v>
      </c>
      <c r="B60" s="1"/>
      <c r="C60" s="1">
        <v>4</v>
      </c>
      <c r="D60" s="1">
        <v>1</v>
      </c>
      <c r="E60" s="1" t="s">
        <v>92</v>
      </c>
      <c r="F60" s="1"/>
      <c r="G60" s="1" t="s">
        <v>43</v>
      </c>
      <c r="H60" s="1"/>
      <c r="I60" s="32">
        <v>4.6</v>
      </c>
      <c r="J60" s="1" t="s">
        <v>118</v>
      </c>
      <c r="K60" s="1" t="s">
        <v>16</v>
      </c>
      <c r="L60" s="1"/>
      <c r="M60" s="1"/>
      <c r="N60" s="1" t="s">
        <v>119</v>
      </c>
      <c r="O60" s="9"/>
      <c r="P60" s="1"/>
    </row>
    <row r="61" spans="1:16" ht="15" hidden="1">
      <c r="A61" s="1" t="s">
        <v>98</v>
      </c>
      <c r="B61" s="1" t="s">
        <v>99</v>
      </c>
      <c r="C61" s="1" t="s">
        <v>100</v>
      </c>
      <c r="D61" s="1">
        <v>1</v>
      </c>
      <c r="E61" s="1" t="s">
        <v>92</v>
      </c>
      <c r="F61" s="1" t="s">
        <v>26</v>
      </c>
      <c r="G61" s="1" t="s">
        <v>15</v>
      </c>
      <c r="H61" s="1"/>
      <c r="I61" s="32" t="s">
        <v>101</v>
      </c>
      <c r="J61" s="1" t="s">
        <v>118</v>
      </c>
      <c r="K61" s="1" t="s">
        <v>23</v>
      </c>
      <c r="L61" s="1"/>
      <c r="M61" s="1"/>
      <c r="N61" s="1" t="s">
        <v>119</v>
      </c>
      <c r="O61" s="10"/>
      <c r="P61" s="1"/>
    </row>
    <row r="62" spans="1:16" ht="15">
      <c r="A62" s="1" t="s">
        <v>102</v>
      </c>
      <c r="B62" s="1" t="s">
        <v>103</v>
      </c>
      <c r="C62" s="1">
        <v>2</v>
      </c>
      <c r="D62" s="1">
        <v>1</v>
      </c>
      <c r="E62" s="1" t="s">
        <v>92</v>
      </c>
      <c r="F62" s="1"/>
      <c r="G62" s="1" t="s">
        <v>15</v>
      </c>
      <c r="H62" s="1"/>
      <c r="I62" s="32">
        <v>12.9</v>
      </c>
      <c r="J62" s="1" t="s">
        <v>118</v>
      </c>
      <c r="K62" s="1" t="s">
        <v>104</v>
      </c>
      <c r="L62" s="1"/>
      <c r="M62" s="1"/>
      <c r="N62" s="1" t="s">
        <v>119</v>
      </c>
      <c r="O62" s="9"/>
      <c r="P62" s="1"/>
    </row>
    <row r="63" spans="1:16" ht="15" hidden="1">
      <c r="A63" s="1" t="s">
        <v>17</v>
      </c>
      <c r="B63" s="1" t="s">
        <v>105</v>
      </c>
      <c r="C63" s="1">
        <v>1</v>
      </c>
      <c r="D63" s="1">
        <v>1</v>
      </c>
      <c r="E63" s="1" t="s">
        <v>92</v>
      </c>
      <c r="F63" s="1"/>
      <c r="G63" s="1"/>
      <c r="H63" s="1"/>
      <c r="I63" s="32" t="s">
        <v>106</v>
      </c>
      <c r="J63" s="1" t="s">
        <v>118</v>
      </c>
      <c r="K63" s="1" t="s">
        <v>23</v>
      </c>
      <c r="L63" s="1"/>
      <c r="M63" s="1"/>
      <c r="N63" s="1" t="s">
        <v>119</v>
      </c>
      <c r="O63" s="1"/>
      <c r="P63" s="1"/>
    </row>
    <row r="64" spans="1:16" ht="15" hidden="1">
      <c r="A64" s="1" t="s">
        <v>120</v>
      </c>
      <c r="B64" s="1" t="s">
        <v>107</v>
      </c>
      <c r="C64" s="1">
        <v>23</v>
      </c>
      <c r="D64" s="1">
        <v>1</v>
      </c>
      <c r="E64" s="1" t="s">
        <v>92</v>
      </c>
      <c r="F64" s="1"/>
      <c r="G64" s="1" t="s">
        <v>15</v>
      </c>
      <c r="H64" s="1"/>
      <c r="I64" s="32" t="s">
        <v>108</v>
      </c>
      <c r="J64" s="1" t="s">
        <v>118</v>
      </c>
      <c r="K64" s="1" t="s">
        <v>23</v>
      </c>
      <c r="L64" s="1"/>
      <c r="M64" s="1"/>
      <c r="N64" s="1" t="s">
        <v>119</v>
      </c>
      <c r="O64" s="10"/>
      <c r="P64" s="1"/>
    </row>
    <row r="65" spans="1:16" ht="15">
      <c r="A65" s="1" t="s">
        <v>109</v>
      </c>
      <c r="B65" s="1" t="s">
        <v>110</v>
      </c>
      <c r="C65" s="1" t="s">
        <v>111</v>
      </c>
      <c r="D65" s="1">
        <v>1</v>
      </c>
      <c r="E65" s="1" t="s">
        <v>92</v>
      </c>
      <c r="F65" s="1"/>
      <c r="G65" s="1" t="s">
        <v>15</v>
      </c>
      <c r="H65" s="1"/>
      <c r="I65" s="32">
        <f>12.5+4.7</f>
        <v>17.2</v>
      </c>
      <c r="J65" s="1" t="s">
        <v>118</v>
      </c>
      <c r="K65" s="1" t="s">
        <v>112</v>
      </c>
      <c r="L65" s="1"/>
      <c r="M65" s="1"/>
      <c r="N65" s="1" t="s">
        <v>119</v>
      </c>
      <c r="O65" s="8"/>
      <c r="P65" s="1"/>
    </row>
    <row r="66" spans="1:16" ht="15">
      <c r="A66" s="1" t="s">
        <v>109</v>
      </c>
      <c r="B66" s="1" t="s">
        <v>113</v>
      </c>
      <c r="C66" s="1" t="s">
        <v>114</v>
      </c>
      <c r="D66" s="1">
        <v>1</v>
      </c>
      <c r="E66" s="1" t="s">
        <v>92</v>
      </c>
      <c r="F66" s="1"/>
      <c r="G66" s="1" t="s">
        <v>15</v>
      </c>
      <c r="H66" s="1"/>
      <c r="I66" s="32">
        <f>10+3.7</f>
        <v>13.7</v>
      </c>
      <c r="J66" s="1" t="s">
        <v>118</v>
      </c>
      <c r="K66" s="1" t="s">
        <v>112</v>
      </c>
      <c r="L66" s="1"/>
      <c r="M66" s="1"/>
      <c r="N66" s="1" t="s">
        <v>119</v>
      </c>
      <c r="O66" s="8"/>
      <c r="P66" s="1"/>
    </row>
    <row r="67" spans="1:16" ht="15" hidden="1">
      <c r="A67" s="1" t="s">
        <v>115</v>
      </c>
      <c r="B67" s="1"/>
      <c r="C67" s="1">
        <v>10</v>
      </c>
      <c r="D67" s="1">
        <v>1</v>
      </c>
      <c r="E67" s="1" t="s">
        <v>92</v>
      </c>
      <c r="F67" s="1"/>
      <c r="G67" s="1"/>
      <c r="H67" s="1"/>
      <c r="I67" s="32" t="s">
        <v>116</v>
      </c>
      <c r="J67" s="1" t="s">
        <v>118</v>
      </c>
      <c r="K67" s="1"/>
      <c r="L67" s="1"/>
      <c r="M67" s="1"/>
      <c r="N67" s="1" t="s">
        <v>119</v>
      </c>
      <c r="O67" s="10"/>
      <c r="P67" s="1"/>
    </row>
    <row r="68" spans="1:16" ht="15">
      <c r="A68" s="1" t="s">
        <v>61</v>
      </c>
      <c r="B68" s="1" t="s">
        <v>117</v>
      </c>
      <c r="C68" s="1">
        <v>9</v>
      </c>
      <c r="D68" s="1">
        <v>1</v>
      </c>
      <c r="E68" s="1" t="s">
        <v>92</v>
      </c>
      <c r="F68" s="1"/>
      <c r="G68" s="1" t="s">
        <v>15</v>
      </c>
      <c r="H68" s="1"/>
      <c r="I68" s="32">
        <v>21.6</v>
      </c>
      <c r="J68" s="1" t="s">
        <v>118</v>
      </c>
      <c r="K68" s="1" t="s">
        <v>23</v>
      </c>
      <c r="L68" s="1"/>
      <c r="M68" s="1"/>
      <c r="N68" s="1" t="s">
        <v>119</v>
      </c>
      <c r="O68" s="8"/>
      <c r="P68" s="1"/>
    </row>
    <row r="69" spans="1:16" ht="15">
      <c r="A69" s="1" t="s">
        <v>13</v>
      </c>
      <c r="B69" s="1"/>
      <c r="C69" s="1">
        <v>8</v>
      </c>
      <c r="D69" s="1">
        <v>1</v>
      </c>
      <c r="E69" s="1" t="s">
        <v>92</v>
      </c>
      <c r="F69" s="1"/>
      <c r="G69" s="1" t="s">
        <v>15</v>
      </c>
      <c r="H69" s="1"/>
      <c r="I69" s="32">
        <v>3.8</v>
      </c>
      <c r="J69" s="1" t="s">
        <v>118</v>
      </c>
      <c r="K69" s="1" t="s">
        <v>16</v>
      </c>
      <c r="L69" s="1"/>
      <c r="M69" s="1"/>
      <c r="N69" s="1" t="s">
        <v>119</v>
      </c>
      <c r="O69" s="9"/>
      <c r="P69" s="1"/>
    </row>
    <row r="70" spans="1:16" ht="15">
      <c r="A70" s="1" t="s">
        <v>494</v>
      </c>
      <c r="B70" s="1"/>
      <c r="C70" s="1"/>
      <c r="D70" s="1">
        <v>1</v>
      </c>
      <c r="E70" s="1" t="s">
        <v>92</v>
      </c>
      <c r="F70" s="1"/>
      <c r="G70" s="1"/>
      <c r="H70" s="1"/>
      <c r="I70" s="32">
        <v>50.5</v>
      </c>
      <c r="J70" s="1" t="s">
        <v>118</v>
      </c>
      <c r="K70" s="1"/>
      <c r="L70" s="1"/>
      <c r="M70" s="1"/>
      <c r="N70" s="1" t="s">
        <v>119</v>
      </c>
      <c r="O70" s="8"/>
      <c r="P70" s="1"/>
    </row>
    <row r="71" spans="1:16" ht="15">
      <c r="A71" s="1" t="s">
        <v>153</v>
      </c>
      <c r="B71" s="1"/>
      <c r="C71" s="1"/>
      <c r="D71" s="1">
        <v>1</v>
      </c>
      <c r="E71" s="1" t="s">
        <v>92</v>
      </c>
      <c r="F71" s="1"/>
      <c r="G71" s="1"/>
      <c r="H71" s="1"/>
      <c r="I71" s="32">
        <v>62.3</v>
      </c>
      <c r="J71" s="1"/>
      <c r="K71" s="1"/>
      <c r="L71" s="1"/>
      <c r="M71" s="1"/>
      <c r="N71" s="1" t="s">
        <v>119</v>
      </c>
      <c r="O71" s="8"/>
      <c r="P71" s="1"/>
    </row>
    <row r="72" spans="1:16" ht="15">
      <c r="A72" s="1"/>
      <c r="B72" s="1"/>
      <c r="C72" s="1"/>
      <c r="D72" s="1"/>
      <c r="E72" s="1"/>
      <c r="F72" s="1"/>
      <c r="G72" s="1"/>
      <c r="H72" s="1"/>
      <c r="I72" s="32">
        <f>SUBTOTAL(109,I2:I71)</f>
        <v>1371.4999999999998</v>
      </c>
      <c r="J72" s="1"/>
      <c r="K72" s="1"/>
      <c r="L72" s="1"/>
      <c r="M72" s="1"/>
      <c r="N72" s="1"/>
      <c r="O72" s="1"/>
      <c r="P72" s="1"/>
    </row>
    <row r="74" spans="9:11" ht="15">
      <c r="I74" s="14"/>
      <c r="J74">
        <v>95.2</v>
      </c>
      <c r="K74" t="s">
        <v>489</v>
      </c>
    </row>
    <row r="76" spans="9:11" ht="15">
      <c r="I76" s="13"/>
      <c r="J76">
        <v>222.8</v>
      </c>
      <c r="K76" t="s">
        <v>489</v>
      </c>
    </row>
    <row r="78" spans="9:11" ht="15">
      <c r="I78" s="12"/>
      <c r="J78">
        <v>1053.5</v>
      </c>
      <c r="K78" t="s">
        <v>489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5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="115" zoomScaleNormal="115" zoomScalePageLayoutView="0" workbookViewId="0" topLeftCell="A1">
      <selection activeCell="L9" sqref="L9"/>
    </sheetView>
  </sheetViews>
  <sheetFormatPr defaultColWidth="9.140625" defaultRowHeight="15"/>
  <cols>
    <col min="1" max="1" width="23.00390625" style="0" customWidth="1"/>
    <col min="12" max="12" width="14.421875" style="0" customWidth="1"/>
  </cols>
  <sheetData>
    <row r="1" spans="1:15" ht="180.75" thickBot="1">
      <c r="A1" s="4" t="s">
        <v>150</v>
      </c>
      <c r="B1" s="4" t="s">
        <v>11</v>
      </c>
      <c r="C1" s="4" t="s">
        <v>12</v>
      </c>
      <c r="D1" s="4" t="s">
        <v>5</v>
      </c>
      <c r="E1" s="4" t="s">
        <v>6</v>
      </c>
      <c r="F1" s="4" t="s">
        <v>0</v>
      </c>
      <c r="G1" s="5" t="s">
        <v>7</v>
      </c>
      <c r="H1" s="5" t="s">
        <v>1</v>
      </c>
      <c r="I1" s="5" t="s">
        <v>8</v>
      </c>
      <c r="J1" s="5" t="s">
        <v>2</v>
      </c>
      <c r="K1" s="5" t="s">
        <v>3</v>
      </c>
      <c r="L1" s="5" t="s">
        <v>4</v>
      </c>
      <c r="M1" s="5" t="s">
        <v>10</v>
      </c>
      <c r="N1" s="5" t="s">
        <v>9</v>
      </c>
      <c r="O1" s="5" t="s">
        <v>149</v>
      </c>
    </row>
    <row r="2" spans="1:15" ht="15" hidden="1">
      <c r="A2" t="s">
        <v>126</v>
      </c>
      <c r="B2" s="6" t="s">
        <v>122</v>
      </c>
      <c r="D2">
        <v>2</v>
      </c>
      <c r="E2">
        <v>1</v>
      </c>
      <c r="K2" t="s">
        <v>121</v>
      </c>
      <c r="O2" s="15"/>
    </row>
    <row r="3" spans="1:15" ht="15" hidden="1">
      <c r="A3" t="s">
        <v>126</v>
      </c>
      <c r="B3" s="6" t="s">
        <v>123</v>
      </c>
      <c r="D3">
        <v>2</v>
      </c>
      <c r="E3">
        <v>1</v>
      </c>
      <c r="K3" t="s">
        <v>121</v>
      </c>
      <c r="O3" s="15"/>
    </row>
    <row r="4" spans="1:15" ht="15" hidden="1">
      <c r="A4" t="s">
        <v>127</v>
      </c>
      <c r="B4" s="6" t="s">
        <v>124</v>
      </c>
      <c r="D4">
        <v>2</v>
      </c>
      <c r="E4">
        <v>1</v>
      </c>
      <c r="K4" t="s">
        <v>121</v>
      </c>
      <c r="O4" s="15"/>
    </row>
    <row r="5" spans="1:15" ht="15" hidden="1">
      <c r="A5" t="s">
        <v>126</v>
      </c>
      <c r="B5" s="6" t="s">
        <v>125</v>
      </c>
      <c r="D5">
        <v>2</v>
      </c>
      <c r="E5">
        <v>1</v>
      </c>
      <c r="K5" t="s">
        <v>121</v>
      </c>
      <c r="O5" s="15"/>
    </row>
    <row r="6" spans="1:15" ht="15">
      <c r="A6" t="s">
        <v>132</v>
      </c>
      <c r="B6" s="6"/>
      <c r="D6">
        <v>2</v>
      </c>
      <c r="E6">
        <v>1</v>
      </c>
      <c r="I6">
        <f>2.2+1.7</f>
        <v>3.9000000000000004</v>
      </c>
      <c r="K6" t="s">
        <v>121</v>
      </c>
      <c r="O6" s="14"/>
    </row>
    <row r="7" spans="1:15" ht="15">
      <c r="A7" t="s">
        <v>128</v>
      </c>
      <c r="B7" s="6"/>
      <c r="D7">
        <v>2</v>
      </c>
      <c r="E7">
        <v>1</v>
      </c>
      <c r="I7">
        <v>71.2</v>
      </c>
      <c r="K7" t="s">
        <v>129</v>
      </c>
      <c r="O7" s="12"/>
    </row>
    <row r="8" spans="1:15" ht="15" hidden="1">
      <c r="A8" t="s">
        <v>130</v>
      </c>
      <c r="B8" s="6"/>
      <c r="K8" t="s">
        <v>129</v>
      </c>
      <c r="O8" s="15"/>
    </row>
    <row r="9" spans="1:15" ht="15">
      <c r="A9" t="s">
        <v>94</v>
      </c>
      <c r="B9" s="6">
        <v>6</v>
      </c>
      <c r="D9">
        <v>2</v>
      </c>
      <c r="E9">
        <v>1</v>
      </c>
      <c r="I9">
        <f>6+21.8</f>
        <v>27.8</v>
      </c>
      <c r="K9" t="s">
        <v>121</v>
      </c>
      <c r="O9" s="13"/>
    </row>
    <row r="10" spans="1:15" ht="15">
      <c r="A10" t="s">
        <v>131</v>
      </c>
      <c r="B10" s="6"/>
      <c r="D10">
        <v>2</v>
      </c>
      <c r="E10">
        <v>1</v>
      </c>
      <c r="G10" t="s">
        <v>129</v>
      </c>
      <c r="I10">
        <v>6.1</v>
      </c>
      <c r="K10" t="s">
        <v>121</v>
      </c>
      <c r="O10" s="14"/>
    </row>
    <row r="11" spans="1:15" ht="15">
      <c r="A11" t="s">
        <v>133</v>
      </c>
      <c r="B11" s="6">
        <v>7</v>
      </c>
      <c r="D11">
        <v>2</v>
      </c>
      <c r="E11">
        <v>1</v>
      </c>
      <c r="I11">
        <v>5.8</v>
      </c>
      <c r="K11" t="s">
        <v>121</v>
      </c>
      <c r="O11" s="14"/>
    </row>
    <row r="12" spans="1:15" ht="15">
      <c r="A12" t="s">
        <v>134</v>
      </c>
      <c r="B12" s="6">
        <v>7</v>
      </c>
      <c r="D12">
        <v>2</v>
      </c>
      <c r="E12">
        <v>1</v>
      </c>
      <c r="I12">
        <v>6.4</v>
      </c>
      <c r="K12" t="s">
        <v>129</v>
      </c>
      <c r="O12" s="12"/>
    </row>
    <row r="13" spans="1:15" ht="15">
      <c r="A13" t="s">
        <v>135</v>
      </c>
      <c r="B13" s="6">
        <v>7.8</v>
      </c>
      <c r="D13">
        <v>2</v>
      </c>
      <c r="E13">
        <v>1</v>
      </c>
      <c r="I13">
        <f>30.2+11.96</f>
        <v>42.16</v>
      </c>
      <c r="K13" t="s">
        <v>121</v>
      </c>
      <c r="O13" s="12"/>
    </row>
    <row r="14" spans="1:15" ht="15">
      <c r="A14" t="s">
        <v>136</v>
      </c>
      <c r="B14" s="6">
        <v>9</v>
      </c>
      <c r="D14">
        <v>2</v>
      </c>
      <c r="E14">
        <v>1</v>
      </c>
      <c r="I14">
        <v>14.2</v>
      </c>
      <c r="K14" t="s">
        <v>137</v>
      </c>
      <c r="O14" s="12"/>
    </row>
    <row r="15" spans="1:15" ht="15">
      <c r="A15" t="s">
        <v>138</v>
      </c>
      <c r="B15" s="6">
        <v>9</v>
      </c>
      <c r="D15">
        <v>2</v>
      </c>
      <c r="E15">
        <v>1</v>
      </c>
      <c r="I15">
        <v>14.2</v>
      </c>
      <c r="K15" t="s">
        <v>121</v>
      </c>
      <c r="O15" s="12"/>
    </row>
    <row r="16" spans="1:15" ht="15">
      <c r="A16" t="s">
        <v>69</v>
      </c>
      <c r="B16" s="6"/>
      <c r="D16">
        <v>2</v>
      </c>
      <c r="E16">
        <v>1</v>
      </c>
      <c r="I16">
        <v>31.6</v>
      </c>
      <c r="K16" t="s">
        <v>129</v>
      </c>
      <c r="O16" s="12"/>
    </row>
    <row r="17" spans="1:15" ht="15">
      <c r="A17" t="s">
        <v>139</v>
      </c>
      <c r="B17" s="6"/>
      <c r="D17">
        <v>2</v>
      </c>
      <c r="E17">
        <v>1</v>
      </c>
      <c r="I17">
        <v>50.8</v>
      </c>
      <c r="O17" s="12"/>
    </row>
    <row r="18" spans="1:15" ht="15">
      <c r="A18" t="s">
        <v>140</v>
      </c>
      <c r="B18" s="6"/>
      <c r="D18">
        <v>2</v>
      </c>
      <c r="I18">
        <v>151.3</v>
      </c>
      <c r="O18" s="12"/>
    </row>
    <row r="19" spans="1:15" ht="15">
      <c r="A19" t="s">
        <v>141</v>
      </c>
      <c r="B19" s="6"/>
      <c r="D19">
        <v>2</v>
      </c>
      <c r="I19">
        <v>4.9</v>
      </c>
      <c r="O19" s="12"/>
    </row>
    <row r="20" spans="1:15" ht="15">
      <c r="A20" t="s">
        <v>142</v>
      </c>
      <c r="B20" s="6">
        <v>10</v>
      </c>
      <c r="D20">
        <v>2</v>
      </c>
      <c r="E20">
        <v>1</v>
      </c>
      <c r="I20">
        <v>17.4</v>
      </c>
      <c r="K20" t="s">
        <v>121</v>
      </c>
      <c r="L20" t="s">
        <v>32</v>
      </c>
      <c r="O20" s="13"/>
    </row>
    <row r="21" spans="1:15" ht="15">
      <c r="A21" t="s">
        <v>143</v>
      </c>
      <c r="B21" s="6">
        <v>10</v>
      </c>
      <c r="D21">
        <v>2</v>
      </c>
      <c r="I21">
        <v>6.1</v>
      </c>
      <c r="O21" s="13"/>
    </row>
    <row r="22" spans="1:15" ht="15">
      <c r="A22" t="s">
        <v>143</v>
      </c>
      <c r="B22" s="6">
        <v>10</v>
      </c>
      <c r="D22">
        <v>2</v>
      </c>
      <c r="I22">
        <v>6.1</v>
      </c>
      <c r="O22" s="13"/>
    </row>
    <row r="23" spans="1:15" ht="15">
      <c r="A23" t="s">
        <v>143</v>
      </c>
      <c r="B23" s="6">
        <v>10</v>
      </c>
      <c r="D23">
        <v>2</v>
      </c>
      <c r="I23">
        <v>6.1</v>
      </c>
      <c r="O23" s="13"/>
    </row>
    <row r="24" spans="1:15" ht="15">
      <c r="A24" t="s">
        <v>144</v>
      </c>
      <c r="B24" s="6">
        <v>10</v>
      </c>
      <c r="D24">
        <v>2</v>
      </c>
      <c r="I24">
        <v>27.3</v>
      </c>
      <c r="K24" t="s">
        <v>121</v>
      </c>
      <c r="O24" s="13"/>
    </row>
    <row r="25" spans="1:15" ht="15">
      <c r="A25" t="s">
        <v>145</v>
      </c>
      <c r="B25" s="6">
        <v>10</v>
      </c>
      <c r="D25">
        <v>2</v>
      </c>
      <c r="I25">
        <v>7.4</v>
      </c>
      <c r="K25" t="s">
        <v>121</v>
      </c>
      <c r="O25" s="12"/>
    </row>
    <row r="26" spans="1:15" ht="15">
      <c r="A26" t="s">
        <v>146</v>
      </c>
      <c r="B26" s="6">
        <v>10</v>
      </c>
      <c r="D26">
        <v>2</v>
      </c>
      <c r="I26">
        <v>7.4</v>
      </c>
      <c r="K26" t="s">
        <v>121</v>
      </c>
      <c r="O26" s="12"/>
    </row>
    <row r="27" spans="1:15" ht="15">
      <c r="A27" t="s">
        <v>147</v>
      </c>
      <c r="B27" s="6">
        <v>10</v>
      </c>
      <c r="D27">
        <v>2</v>
      </c>
      <c r="I27">
        <v>3.8</v>
      </c>
      <c r="K27" t="s">
        <v>121</v>
      </c>
      <c r="O27" s="14"/>
    </row>
    <row r="28" spans="1:15" ht="15">
      <c r="A28" t="s">
        <v>148</v>
      </c>
      <c r="B28" s="6"/>
      <c r="D28">
        <v>2</v>
      </c>
      <c r="I28">
        <v>10.2</v>
      </c>
      <c r="K28" t="s">
        <v>121</v>
      </c>
      <c r="O28" s="14"/>
    </row>
    <row r="29" spans="1:15" ht="15">
      <c r="A29" t="s">
        <v>486</v>
      </c>
      <c r="B29" s="6"/>
      <c r="D29">
        <v>2</v>
      </c>
      <c r="E29" s="30" t="s">
        <v>487</v>
      </c>
      <c r="I29">
        <v>172.08</v>
      </c>
      <c r="O29" s="12"/>
    </row>
    <row r="31" ht="15">
      <c r="I31" s="31">
        <f>SUM(I2:I30)</f>
        <v>694.24</v>
      </c>
    </row>
    <row r="32" spans="14:16" ht="15">
      <c r="N32" s="14"/>
      <c r="O32">
        <v>29.8</v>
      </c>
      <c r="P32" t="s">
        <v>489</v>
      </c>
    </row>
    <row r="34" spans="14:16" ht="15">
      <c r="N34" s="13"/>
      <c r="O34">
        <v>90.8</v>
      </c>
      <c r="P34" t="s">
        <v>489</v>
      </c>
    </row>
    <row r="36" spans="14:16" ht="15">
      <c r="N36" s="12"/>
      <c r="O36">
        <v>573.64</v>
      </c>
      <c r="P36" t="s">
        <v>489</v>
      </c>
    </row>
    <row r="38" ht="15">
      <c r="O38" s="31"/>
    </row>
  </sheetData>
  <sheetProtection/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8"/>
  <sheetViews>
    <sheetView zoomScale="85" zoomScaleNormal="85" zoomScalePageLayoutView="0" workbookViewId="0" topLeftCell="A112">
      <selection activeCell="G125" sqref="G125"/>
    </sheetView>
  </sheetViews>
  <sheetFormatPr defaultColWidth="9.140625" defaultRowHeight="15"/>
  <cols>
    <col min="1" max="1" width="22.28125" style="0" customWidth="1"/>
    <col min="2" max="2" width="24.140625" style="0" customWidth="1"/>
    <col min="3" max="3" width="6.7109375" style="0" customWidth="1"/>
    <col min="4" max="4" width="8.28125" style="0" customWidth="1"/>
    <col min="5" max="5" width="7.28125" style="0" customWidth="1"/>
    <col min="6" max="6" width="27.140625" style="0" customWidth="1"/>
    <col min="7" max="7" width="11.28125" style="6" customWidth="1"/>
    <col min="8" max="8" width="18.00390625" style="0" customWidth="1"/>
    <col min="9" max="9" width="12.8515625" style="6" customWidth="1"/>
    <col min="10" max="10" width="11.57421875" style="0" customWidth="1"/>
    <col min="11" max="11" width="14.28125" style="0" customWidth="1"/>
    <col min="12" max="12" width="10.28125" style="0" customWidth="1"/>
    <col min="13" max="13" width="12.00390625" style="0" customWidth="1"/>
    <col min="14" max="14" width="14.8515625" style="0" customWidth="1"/>
    <col min="15" max="15" width="7.28125" style="0" customWidth="1"/>
    <col min="17" max="17" width="11.28125" style="0" customWidth="1"/>
  </cols>
  <sheetData>
    <row r="1" spans="1:18" s="2" customFormat="1" ht="93.75" customHeight="1">
      <c r="A1" s="2" t="s">
        <v>154</v>
      </c>
      <c r="B1" s="2" t="s">
        <v>11</v>
      </c>
      <c r="C1" s="2" t="s">
        <v>12</v>
      </c>
      <c r="D1" s="2" t="s">
        <v>5</v>
      </c>
      <c r="E1" s="2" t="s">
        <v>6</v>
      </c>
      <c r="F1" s="2" t="s">
        <v>0</v>
      </c>
      <c r="G1" s="3" t="s">
        <v>7</v>
      </c>
      <c r="H1" s="3" t="s">
        <v>1</v>
      </c>
      <c r="I1" s="3" t="s">
        <v>8</v>
      </c>
      <c r="J1" s="3" t="s">
        <v>2</v>
      </c>
      <c r="K1" s="3" t="s">
        <v>3</v>
      </c>
      <c r="L1" s="3" t="s">
        <v>4</v>
      </c>
      <c r="M1" s="3" t="s">
        <v>10</v>
      </c>
      <c r="N1" s="3" t="s">
        <v>9</v>
      </c>
      <c r="O1" s="3" t="s">
        <v>155</v>
      </c>
      <c r="P1" s="2" t="s">
        <v>156</v>
      </c>
      <c r="Q1" s="2" t="s">
        <v>157</v>
      </c>
      <c r="R1" s="2" t="s">
        <v>490</v>
      </c>
    </row>
    <row r="2" spans="1:18" ht="15">
      <c r="A2" s="1" t="s">
        <v>158</v>
      </c>
      <c r="B2" s="1"/>
      <c r="C2" s="16" t="s">
        <v>159</v>
      </c>
      <c r="D2" s="17">
        <v>23</v>
      </c>
      <c r="E2" s="17">
        <v>0</v>
      </c>
      <c r="F2" s="1" t="s">
        <v>141</v>
      </c>
      <c r="G2" s="17" t="s">
        <v>160</v>
      </c>
      <c r="H2" s="1"/>
      <c r="I2" s="18">
        <v>4.59</v>
      </c>
      <c r="J2" s="1" t="s">
        <v>129</v>
      </c>
      <c r="K2" s="19" t="s">
        <v>129</v>
      </c>
      <c r="L2" s="1"/>
      <c r="M2" s="1"/>
      <c r="N2" s="1"/>
      <c r="O2" s="1"/>
      <c r="P2" s="1"/>
      <c r="Q2" s="1"/>
      <c r="R2" s="1"/>
    </row>
    <row r="3" spans="1:18" ht="15">
      <c r="A3" s="1" t="s">
        <v>158</v>
      </c>
      <c r="B3" s="1" t="s">
        <v>161</v>
      </c>
      <c r="C3" s="16" t="s">
        <v>162</v>
      </c>
      <c r="D3" s="17">
        <v>23</v>
      </c>
      <c r="E3" s="17">
        <v>0</v>
      </c>
      <c r="F3" s="1" t="s">
        <v>161</v>
      </c>
      <c r="G3" s="17" t="s">
        <v>160</v>
      </c>
      <c r="H3" s="1"/>
      <c r="I3" s="18">
        <v>18.17</v>
      </c>
      <c r="J3" s="1" t="s">
        <v>118</v>
      </c>
      <c r="K3" s="19" t="s">
        <v>129</v>
      </c>
      <c r="L3" s="1"/>
      <c r="M3" s="1"/>
      <c r="N3" s="1"/>
      <c r="O3" s="1"/>
      <c r="P3" s="1"/>
      <c r="Q3" s="1"/>
      <c r="R3" s="1"/>
    </row>
    <row r="4" spans="1:18" ht="15">
      <c r="A4" s="1" t="s">
        <v>158</v>
      </c>
      <c r="B4" s="1"/>
      <c r="C4" s="16" t="s">
        <v>163</v>
      </c>
      <c r="D4" s="17">
        <v>23</v>
      </c>
      <c r="E4" s="17">
        <v>0</v>
      </c>
      <c r="F4" s="1" t="s">
        <v>164</v>
      </c>
      <c r="G4" s="17" t="s">
        <v>160</v>
      </c>
      <c r="H4" s="1"/>
      <c r="I4" s="18">
        <v>67.17</v>
      </c>
      <c r="J4" s="1" t="s">
        <v>165</v>
      </c>
      <c r="K4" s="19" t="s">
        <v>129</v>
      </c>
      <c r="L4" s="1"/>
      <c r="M4" s="1"/>
      <c r="N4" s="1"/>
      <c r="O4" s="1"/>
      <c r="P4" s="20"/>
      <c r="Q4" s="21">
        <v>2602.07</v>
      </c>
      <c r="R4" s="1" t="s">
        <v>489</v>
      </c>
    </row>
    <row r="5" spans="1:18" ht="15">
      <c r="A5" s="1" t="s">
        <v>158</v>
      </c>
      <c r="B5" s="1"/>
      <c r="C5" s="16" t="s">
        <v>166</v>
      </c>
      <c r="D5" s="17">
        <v>23</v>
      </c>
      <c r="E5" s="17">
        <v>0</v>
      </c>
      <c r="F5" s="1" t="s">
        <v>167</v>
      </c>
      <c r="G5" s="17" t="s">
        <v>160</v>
      </c>
      <c r="H5" s="1"/>
      <c r="I5" s="18">
        <v>56.72</v>
      </c>
      <c r="J5" s="1" t="s">
        <v>118</v>
      </c>
      <c r="K5" s="19" t="s">
        <v>129</v>
      </c>
      <c r="L5" s="1"/>
      <c r="M5" s="1"/>
      <c r="N5" s="1"/>
      <c r="O5" s="1"/>
      <c r="P5" s="1"/>
      <c r="Q5" s="1"/>
      <c r="R5" s="1"/>
    </row>
    <row r="6" spans="1:18" ht="15">
      <c r="A6" s="1" t="s">
        <v>158</v>
      </c>
      <c r="B6" s="1" t="s">
        <v>168</v>
      </c>
      <c r="C6" s="16" t="s">
        <v>169</v>
      </c>
      <c r="D6" s="17">
        <v>23</v>
      </c>
      <c r="E6" s="17">
        <v>0</v>
      </c>
      <c r="F6" s="1" t="s">
        <v>170</v>
      </c>
      <c r="G6" s="17" t="s">
        <v>160</v>
      </c>
      <c r="H6" s="1"/>
      <c r="I6" s="22">
        <v>3.89</v>
      </c>
      <c r="J6" s="1" t="s">
        <v>118</v>
      </c>
      <c r="K6" s="19" t="s">
        <v>23</v>
      </c>
      <c r="L6" s="1"/>
      <c r="M6" s="1"/>
      <c r="N6" s="1"/>
      <c r="O6" s="1"/>
      <c r="P6" s="9"/>
      <c r="Q6" s="21">
        <v>116.52</v>
      </c>
      <c r="R6" s="1" t="s">
        <v>489</v>
      </c>
    </row>
    <row r="7" spans="1:18" ht="15">
      <c r="A7" s="1" t="s">
        <v>158</v>
      </c>
      <c r="B7" s="1" t="s">
        <v>171</v>
      </c>
      <c r="C7" s="16" t="s">
        <v>172</v>
      </c>
      <c r="D7" s="17">
        <v>23</v>
      </c>
      <c r="E7" s="17">
        <v>0</v>
      </c>
      <c r="F7" s="1" t="s">
        <v>173</v>
      </c>
      <c r="G7" s="17" t="s">
        <v>160</v>
      </c>
      <c r="H7" s="1"/>
      <c r="I7" s="22">
        <v>4.07</v>
      </c>
      <c r="J7" s="1" t="s">
        <v>118</v>
      </c>
      <c r="K7" s="19" t="s">
        <v>23</v>
      </c>
      <c r="L7" s="1"/>
      <c r="M7" s="1"/>
      <c r="N7" s="1"/>
      <c r="O7" s="1"/>
      <c r="P7" s="1"/>
      <c r="Q7" s="1"/>
      <c r="R7" s="1"/>
    </row>
    <row r="8" spans="1:18" ht="15" hidden="1">
      <c r="A8" s="1" t="s">
        <v>158</v>
      </c>
      <c r="B8" s="23" t="s">
        <v>174</v>
      </c>
      <c r="C8" s="16" t="s">
        <v>175</v>
      </c>
      <c r="D8" s="17">
        <v>23</v>
      </c>
      <c r="E8" s="17">
        <v>0</v>
      </c>
      <c r="F8" s="1" t="s">
        <v>176</v>
      </c>
      <c r="G8" s="17" t="s">
        <v>137</v>
      </c>
      <c r="H8" s="1" t="s">
        <v>177</v>
      </c>
      <c r="I8" s="17">
        <v>2.79</v>
      </c>
      <c r="J8" s="1" t="s">
        <v>118</v>
      </c>
      <c r="K8" s="19" t="s">
        <v>23</v>
      </c>
      <c r="L8" s="1"/>
      <c r="M8" s="1"/>
      <c r="N8" s="1"/>
      <c r="O8" s="1"/>
      <c r="P8" s="1"/>
      <c r="Q8" s="1"/>
      <c r="R8" s="1"/>
    </row>
    <row r="9" spans="1:18" ht="15">
      <c r="A9" s="1" t="s">
        <v>158</v>
      </c>
      <c r="B9" s="1"/>
      <c r="C9" s="16" t="s">
        <v>178</v>
      </c>
      <c r="D9" s="17">
        <v>23</v>
      </c>
      <c r="E9" s="17">
        <v>0</v>
      </c>
      <c r="F9" s="1" t="s">
        <v>69</v>
      </c>
      <c r="G9" s="17" t="s">
        <v>137</v>
      </c>
      <c r="H9" s="1" t="s">
        <v>179</v>
      </c>
      <c r="I9" s="18">
        <v>36.54</v>
      </c>
      <c r="J9" s="1" t="s">
        <v>165</v>
      </c>
      <c r="K9" s="19" t="s">
        <v>129</v>
      </c>
      <c r="L9" s="1"/>
      <c r="M9" s="1"/>
      <c r="N9" s="1"/>
      <c r="O9" s="1"/>
      <c r="P9" s="11"/>
      <c r="Q9" s="1">
        <v>218.73</v>
      </c>
      <c r="R9" s="1" t="s">
        <v>489</v>
      </c>
    </row>
    <row r="10" spans="1:18" ht="45">
      <c r="A10" s="1" t="s">
        <v>158</v>
      </c>
      <c r="B10" s="1"/>
      <c r="C10" s="16" t="s">
        <v>180</v>
      </c>
      <c r="D10" s="17">
        <v>23</v>
      </c>
      <c r="E10" s="17">
        <v>0</v>
      </c>
      <c r="F10" s="1" t="s">
        <v>181</v>
      </c>
      <c r="G10" s="17" t="s">
        <v>137</v>
      </c>
      <c r="H10" s="1" t="s">
        <v>179</v>
      </c>
      <c r="I10" s="18">
        <v>11.13</v>
      </c>
      <c r="J10" s="1" t="s">
        <v>118</v>
      </c>
      <c r="K10" s="19" t="s">
        <v>129</v>
      </c>
      <c r="L10" s="1"/>
      <c r="M10" s="1"/>
      <c r="N10" s="1"/>
      <c r="O10" s="1"/>
      <c r="P10" s="1" t="s">
        <v>182</v>
      </c>
      <c r="Q10" s="24" t="s">
        <v>183</v>
      </c>
      <c r="R10" s="1"/>
    </row>
    <row r="11" spans="1:18" ht="30">
      <c r="A11" s="1" t="s">
        <v>158</v>
      </c>
      <c r="B11" s="1"/>
      <c r="C11" s="16" t="s">
        <v>184</v>
      </c>
      <c r="D11" s="17">
        <v>23</v>
      </c>
      <c r="E11" s="17">
        <v>0</v>
      </c>
      <c r="F11" s="1" t="s">
        <v>90</v>
      </c>
      <c r="G11" s="17" t="s">
        <v>137</v>
      </c>
      <c r="H11" s="1" t="s">
        <v>185</v>
      </c>
      <c r="I11" s="18">
        <v>19.55</v>
      </c>
      <c r="J11" s="1" t="s">
        <v>118</v>
      </c>
      <c r="K11" s="19" t="s">
        <v>129</v>
      </c>
      <c r="L11" s="1"/>
      <c r="M11" s="1"/>
      <c r="N11" s="1"/>
      <c r="O11" s="1"/>
      <c r="P11" s="1"/>
      <c r="Q11" s="1"/>
      <c r="R11" s="1"/>
    </row>
    <row r="12" spans="1:18" ht="15" hidden="1">
      <c r="A12" s="1" t="s">
        <v>158</v>
      </c>
      <c r="B12" s="1"/>
      <c r="C12" s="16" t="s">
        <v>186</v>
      </c>
      <c r="D12" s="17">
        <v>23</v>
      </c>
      <c r="E12" s="17">
        <v>0</v>
      </c>
      <c r="F12" s="1" t="s">
        <v>187</v>
      </c>
      <c r="G12" s="17" t="s">
        <v>137</v>
      </c>
      <c r="H12" s="1" t="s">
        <v>177</v>
      </c>
      <c r="I12" s="17">
        <v>2.64</v>
      </c>
      <c r="J12" s="1" t="s">
        <v>118</v>
      </c>
      <c r="K12" s="19" t="s">
        <v>129</v>
      </c>
      <c r="L12" s="1"/>
      <c r="M12" s="1"/>
      <c r="N12" s="1"/>
      <c r="O12" s="1"/>
      <c r="P12" s="1"/>
      <c r="Q12" s="1"/>
      <c r="R12" s="1"/>
    </row>
    <row r="13" spans="1:18" ht="15">
      <c r="A13" s="1" t="s">
        <v>158</v>
      </c>
      <c r="B13" s="1"/>
      <c r="C13" s="16" t="s">
        <v>188</v>
      </c>
      <c r="D13" s="17">
        <v>23</v>
      </c>
      <c r="E13" s="17">
        <v>0</v>
      </c>
      <c r="F13" s="1" t="s">
        <v>189</v>
      </c>
      <c r="G13" s="17" t="s">
        <v>160</v>
      </c>
      <c r="H13" s="1"/>
      <c r="I13" s="18">
        <v>13.08</v>
      </c>
      <c r="J13" s="1" t="s">
        <v>118</v>
      </c>
      <c r="K13" s="19" t="s">
        <v>129</v>
      </c>
      <c r="L13" s="1"/>
      <c r="M13" s="1"/>
      <c r="N13" s="1"/>
      <c r="O13" s="1"/>
      <c r="P13" s="1"/>
      <c r="Q13" s="1"/>
      <c r="R13" s="1"/>
    </row>
    <row r="14" spans="1:18" ht="15">
      <c r="A14" s="1" t="s">
        <v>158</v>
      </c>
      <c r="B14" s="1"/>
      <c r="C14" s="16" t="s">
        <v>159</v>
      </c>
      <c r="D14" s="17">
        <v>23</v>
      </c>
      <c r="E14" s="17">
        <v>0</v>
      </c>
      <c r="F14" s="1" t="s">
        <v>190</v>
      </c>
      <c r="G14" s="17" t="s">
        <v>160</v>
      </c>
      <c r="H14" s="1"/>
      <c r="I14" s="18">
        <v>18.16</v>
      </c>
      <c r="J14" s="1" t="s">
        <v>118</v>
      </c>
      <c r="K14" s="19" t="s">
        <v>129</v>
      </c>
      <c r="L14" s="1"/>
      <c r="M14" s="1"/>
      <c r="N14" s="1"/>
      <c r="O14" s="1"/>
      <c r="P14" s="1"/>
      <c r="Q14" s="1"/>
      <c r="R14" s="1"/>
    </row>
    <row r="15" spans="1:18" ht="15">
      <c r="A15" s="1" t="s">
        <v>158</v>
      </c>
      <c r="B15" s="1"/>
      <c r="C15" s="16" t="s">
        <v>162</v>
      </c>
      <c r="D15" s="17">
        <v>23</v>
      </c>
      <c r="E15" s="17">
        <v>0</v>
      </c>
      <c r="F15" s="1" t="s">
        <v>140</v>
      </c>
      <c r="G15" s="17" t="s">
        <v>160</v>
      </c>
      <c r="H15" s="1"/>
      <c r="I15" s="18">
        <v>27.04</v>
      </c>
      <c r="J15" s="1" t="s">
        <v>118</v>
      </c>
      <c r="K15" s="19" t="s">
        <v>129</v>
      </c>
      <c r="L15" s="1"/>
      <c r="M15" s="1"/>
      <c r="N15" s="1"/>
      <c r="O15" s="1"/>
      <c r="P15" s="1"/>
      <c r="Q15" s="1"/>
      <c r="R15" s="1"/>
    </row>
    <row r="16" spans="1:18" ht="15">
      <c r="A16" s="1" t="s">
        <v>158</v>
      </c>
      <c r="B16" s="1"/>
      <c r="C16" s="16" t="s">
        <v>163</v>
      </c>
      <c r="D16" s="17">
        <v>23</v>
      </c>
      <c r="E16" s="17">
        <v>0</v>
      </c>
      <c r="F16" s="1" t="s">
        <v>140</v>
      </c>
      <c r="G16" s="17" t="s">
        <v>160</v>
      </c>
      <c r="H16" s="1"/>
      <c r="I16" s="18">
        <v>44.67</v>
      </c>
      <c r="J16" s="1" t="s">
        <v>118</v>
      </c>
      <c r="K16" s="19" t="s">
        <v>129</v>
      </c>
      <c r="L16" s="1"/>
      <c r="M16" s="1"/>
      <c r="N16" s="1"/>
      <c r="O16" s="1"/>
      <c r="P16" s="1"/>
      <c r="Q16" s="1"/>
      <c r="R16" s="1"/>
    </row>
    <row r="17" spans="1:18" ht="15">
      <c r="A17" s="1" t="s">
        <v>158</v>
      </c>
      <c r="B17" s="1" t="s">
        <v>191</v>
      </c>
      <c r="C17" s="16" t="s">
        <v>166</v>
      </c>
      <c r="D17" s="17">
        <v>23</v>
      </c>
      <c r="E17" s="17">
        <v>0</v>
      </c>
      <c r="F17" s="1" t="s">
        <v>192</v>
      </c>
      <c r="G17" s="17" t="s">
        <v>160</v>
      </c>
      <c r="H17" s="1"/>
      <c r="I17" s="18">
        <v>28.46</v>
      </c>
      <c r="J17" s="1" t="s">
        <v>118</v>
      </c>
      <c r="K17" s="19" t="s">
        <v>129</v>
      </c>
      <c r="L17" s="1"/>
      <c r="M17" s="1"/>
      <c r="N17" s="1"/>
      <c r="O17" s="1"/>
      <c r="P17" s="1"/>
      <c r="Q17" s="1"/>
      <c r="R17" s="1"/>
    </row>
    <row r="18" spans="1:18" ht="15">
      <c r="A18" s="1" t="s">
        <v>158</v>
      </c>
      <c r="B18" s="1" t="s">
        <v>193</v>
      </c>
      <c r="C18" s="16" t="s">
        <v>169</v>
      </c>
      <c r="D18" s="17">
        <v>23</v>
      </c>
      <c r="E18" s="17">
        <v>0</v>
      </c>
      <c r="F18" s="1" t="s">
        <v>194</v>
      </c>
      <c r="G18" s="17" t="s">
        <v>160</v>
      </c>
      <c r="H18" s="1"/>
      <c r="I18" s="22">
        <v>5.17</v>
      </c>
      <c r="J18" s="1" t="s">
        <v>118</v>
      </c>
      <c r="K18" s="19" t="s">
        <v>23</v>
      </c>
      <c r="L18" s="1"/>
      <c r="M18" s="1"/>
      <c r="N18" s="1"/>
      <c r="O18" s="1"/>
      <c r="P18" s="1"/>
      <c r="Q18" s="1"/>
      <c r="R18" s="1"/>
    </row>
    <row r="19" spans="1:18" ht="15">
      <c r="A19" s="1" t="s">
        <v>158</v>
      </c>
      <c r="B19" s="1" t="s">
        <v>195</v>
      </c>
      <c r="C19" s="16" t="s">
        <v>172</v>
      </c>
      <c r="D19" s="17">
        <v>23</v>
      </c>
      <c r="E19" s="17">
        <v>0</v>
      </c>
      <c r="F19" s="1" t="s">
        <v>196</v>
      </c>
      <c r="G19" s="17" t="s">
        <v>160</v>
      </c>
      <c r="H19" s="1"/>
      <c r="I19" s="22">
        <v>3.51</v>
      </c>
      <c r="J19" s="1" t="s">
        <v>118</v>
      </c>
      <c r="K19" s="19" t="s">
        <v>197</v>
      </c>
      <c r="L19" s="1"/>
      <c r="M19" s="1"/>
      <c r="N19" s="1"/>
      <c r="O19" s="1"/>
      <c r="P19" s="1"/>
      <c r="Q19" s="1"/>
      <c r="R19" s="1"/>
    </row>
    <row r="20" spans="1:18" ht="45">
      <c r="A20" s="1" t="s">
        <v>158</v>
      </c>
      <c r="B20" s="25" t="s">
        <v>198</v>
      </c>
      <c r="C20" s="16" t="s">
        <v>175</v>
      </c>
      <c r="D20" s="17">
        <v>23</v>
      </c>
      <c r="E20" s="17">
        <v>0</v>
      </c>
      <c r="F20" s="1" t="s">
        <v>199</v>
      </c>
      <c r="G20" s="17" t="s">
        <v>160</v>
      </c>
      <c r="H20" s="1"/>
      <c r="I20" s="18">
        <v>81.59</v>
      </c>
      <c r="J20" s="1" t="s">
        <v>118</v>
      </c>
      <c r="K20" s="19" t="s">
        <v>197</v>
      </c>
      <c r="L20" s="1" t="s">
        <v>200</v>
      </c>
      <c r="M20" s="1" t="s">
        <v>201</v>
      </c>
      <c r="N20" s="1"/>
      <c r="O20" s="1"/>
      <c r="P20" s="9" t="s">
        <v>202</v>
      </c>
      <c r="Q20" s="1"/>
      <c r="R20" s="1"/>
    </row>
    <row r="21" spans="1:18" ht="15">
      <c r="A21" s="1" t="s">
        <v>158</v>
      </c>
      <c r="B21" s="1"/>
      <c r="C21" s="16" t="s">
        <v>178</v>
      </c>
      <c r="D21" s="17">
        <v>23</v>
      </c>
      <c r="E21" s="17">
        <v>0</v>
      </c>
      <c r="F21" s="1" t="s">
        <v>203</v>
      </c>
      <c r="G21" s="17" t="s">
        <v>160</v>
      </c>
      <c r="H21" s="1"/>
      <c r="I21" s="18">
        <v>3.48</v>
      </c>
      <c r="J21" s="1" t="s">
        <v>118</v>
      </c>
      <c r="K21" s="19" t="s">
        <v>129</v>
      </c>
      <c r="L21" s="1"/>
      <c r="M21" s="1"/>
      <c r="N21" s="1"/>
      <c r="O21" s="1"/>
      <c r="P21" s="1"/>
      <c r="Q21" s="1"/>
      <c r="R21" s="1"/>
    </row>
    <row r="22" spans="1:18" ht="15">
      <c r="A22" s="1" t="s">
        <v>158</v>
      </c>
      <c r="B22" s="1" t="s">
        <v>204</v>
      </c>
      <c r="C22" s="16" t="s">
        <v>180</v>
      </c>
      <c r="D22" s="17">
        <v>23</v>
      </c>
      <c r="E22" s="17">
        <v>0</v>
      </c>
      <c r="F22" s="1" t="s">
        <v>205</v>
      </c>
      <c r="G22" s="17" t="s">
        <v>160</v>
      </c>
      <c r="H22" s="1"/>
      <c r="I22" s="18">
        <v>24.43</v>
      </c>
      <c r="J22" s="1" t="s">
        <v>118</v>
      </c>
      <c r="K22" s="19" t="s">
        <v>129</v>
      </c>
      <c r="L22" s="1"/>
      <c r="M22" s="1"/>
      <c r="N22" s="1"/>
      <c r="O22" s="1"/>
      <c r="P22" s="1"/>
      <c r="Q22" s="1"/>
      <c r="R22" s="1"/>
    </row>
    <row r="23" spans="1:18" ht="15">
      <c r="A23" s="1" t="s">
        <v>158</v>
      </c>
      <c r="B23" s="1" t="s">
        <v>193</v>
      </c>
      <c r="C23" s="16" t="s">
        <v>184</v>
      </c>
      <c r="D23" s="17">
        <v>23</v>
      </c>
      <c r="E23" s="17">
        <v>0</v>
      </c>
      <c r="F23" s="1" t="s">
        <v>206</v>
      </c>
      <c r="G23" s="17" t="s">
        <v>160</v>
      </c>
      <c r="H23" s="1"/>
      <c r="I23" s="22">
        <v>5.53</v>
      </c>
      <c r="J23" s="1" t="s">
        <v>118</v>
      </c>
      <c r="K23" s="19" t="s">
        <v>23</v>
      </c>
      <c r="L23" s="1"/>
      <c r="M23" s="1"/>
      <c r="N23" s="1"/>
      <c r="O23" s="1"/>
      <c r="P23" s="1"/>
      <c r="Q23" s="1"/>
      <c r="R23" s="1"/>
    </row>
    <row r="24" spans="1:18" ht="15">
      <c r="A24" s="1" t="s">
        <v>158</v>
      </c>
      <c r="B24" s="1" t="s">
        <v>195</v>
      </c>
      <c r="C24" s="16" t="s">
        <v>186</v>
      </c>
      <c r="D24" s="17">
        <v>23</v>
      </c>
      <c r="E24" s="17">
        <v>0</v>
      </c>
      <c r="F24" s="1" t="s">
        <v>207</v>
      </c>
      <c r="G24" s="17" t="s">
        <v>160</v>
      </c>
      <c r="H24" s="1"/>
      <c r="I24" s="22">
        <v>5.43</v>
      </c>
      <c r="J24" s="1" t="s">
        <v>118</v>
      </c>
      <c r="K24" s="19" t="s">
        <v>197</v>
      </c>
      <c r="L24" s="1"/>
      <c r="M24" s="1"/>
      <c r="N24" s="1"/>
      <c r="O24" s="1"/>
      <c r="P24" s="1"/>
      <c r="Q24" s="1"/>
      <c r="R24" s="1"/>
    </row>
    <row r="25" spans="1:18" ht="30">
      <c r="A25" s="1" t="s">
        <v>158</v>
      </c>
      <c r="B25" s="25" t="s">
        <v>208</v>
      </c>
      <c r="C25" s="16" t="s">
        <v>188</v>
      </c>
      <c r="D25" s="17">
        <v>23</v>
      </c>
      <c r="E25" s="17">
        <v>0</v>
      </c>
      <c r="F25" s="1" t="s">
        <v>209</v>
      </c>
      <c r="G25" s="17" t="s">
        <v>160</v>
      </c>
      <c r="H25" s="1"/>
      <c r="I25" s="18">
        <v>36.5</v>
      </c>
      <c r="J25" s="1" t="s">
        <v>118</v>
      </c>
      <c r="K25" s="19" t="s">
        <v>129</v>
      </c>
      <c r="L25" s="1" t="s">
        <v>200</v>
      </c>
      <c r="M25" s="1" t="s">
        <v>201</v>
      </c>
      <c r="N25" s="1"/>
      <c r="O25" s="1"/>
      <c r="P25" s="1"/>
      <c r="Q25" s="1"/>
      <c r="R25" s="1"/>
    </row>
    <row r="26" spans="1:18" ht="30" hidden="1">
      <c r="A26" s="1" t="s">
        <v>158</v>
      </c>
      <c r="B26" s="1"/>
      <c r="C26" s="16" t="s">
        <v>210</v>
      </c>
      <c r="D26" s="17">
        <v>23</v>
      </c>
      <c r="E26" s="17">
        <v>0</v>
      </c>
      <c r="F26" s="1" t="s">
        <v>211</v>
      </c>
      <c r="G26" s="17" t="s">
        <v>137</v>
      </c>
      <c r="H26" s="1" t="s">
        <v>212</v>
      </c>
      <c r="I26" s="17">
        <v>16.09</v>
      </c>
      <c r="J26" s="1" t="s">
        <v>118</v>
      </c>
      <c r="K26" s="19" t="s">
        <v>129</v>
      </c>
      <c r="L26" s="1"/>
      <c r="M26" s="1"/>
      <c r="N26" s="1"/>
      <c r="O26" s="1"/>
      <c r="P26" s="1"/>
      <c r="Q26" s="1"/>
      <c r="R26" s="1"/>
    </row>
    <row r="27" spans="1:18" ht="15">
      <c r="A27" s="1" t="s">
        <v>158</v>
      </c>
      <c r="B27" s="25" t="s">
        <v>213</v>
      </c>
      <c r="C27" s="16" t="s">
        <v>214</v>
      </c>
      <c r="D27" s="17">
        <v>23</v>
      </c>
      <c r="E27" s="17">
        <v>0</v>
      </c>
      <c r="F27" s="1" t="s">
        <v>215</v>
      </c>
      <c r="G27" s="17" t="s">
        <v>160</v>
      </c>
      <c r="H27" s="1"/>
      <c r="I27" s="26">
        <v>17</v>
      </c>
      <c r="J27" s="1" t="s">
        <v>118</v>
      </c>
      <c r="K27" s="19" t="s">
        <v>23</v>
      </c>
      <c r="L27" s="1"/>
      <c r="M27" s="1"/>
      <c r="N27" s="1"/>
      <c r="O27" s="1"/>
      <c r="P27" s="1"/>
      <c r="Q27" s="1"/>
      <c r="R27" s="1"/>
    </row>
    <row r="28" spans="1:18" ht="15">
      <c r="A28" s="1" t="s">
        <v>158</v>
      </c>
      <c r="B28" s="1" t="s">
        <v>193</v>
      </c>
      <c r="C28" s="16" t="s">
        <v>216</v>
      </c>
      <c r="D28" s="17">
        <v>23</v>
      </c>
      <c r="E28" s="17">
        <v>0</v>
      </c>
      <c r="F28" s="1" t="s">
        <v>217</v>
      </c>
      <c r="G28" s="17" t="s">
        <v>160</v>
      </c>
      <c r="H28" s="1"/>
      <c r="I28" s="22">
        <v>2.7</v>
      </c>
      <c r="J28" s="1" t="s">
        <v>118</v>
      </c>
      <c r="K28" s="19" t="s">
        <v>23</v>
      </c>
      <c r="L28" s="1"/>
      <c r="M28" s="1"/>
      <c r="N28" s="1"/>
      <c r="O28" s="1"/>
      <c r="P28" s="1"/>
      <c r="Q28" s="1"/>
      <c r="R28" s="1"/>
    </row>
    <row r="29" spans="1:18" ht="15">
      <c r="A29" s="1" t="s">
        <v>158</v>
      </c>
      <c r="B29" s="1" t="s">
        <v>218</v>
      </c>
      <c r="C29" s="16" t="s">
        <v>219</v>
      </c>
      <c r="D29" s="17">
        <v>23</v>
      </c>
      <c r="E29" s="17">
        <v>0</v>
      </c>
      <c r="F29" s="1" t="s">
        <v>220</v>
      </c>
      <c r="G29" s="17" t="s">
        <v>160</v>
      </c>
      <c r="H29" s="1"/>
      <c r="I29" s="22">
        <v>6</v>
      </c>
      <c r="J29" s="1" t="s">
        <v>118</v>
      </c>
      <c r="K29" s="19" t="s">
        <v>23</v>
      </c>
      <c r="L29" s="1"/>
      <c r="M29" s="1"/>
      <c r="N29" s="1"/>
      <c r="O29" s="1"/>
      <c r="P29" s="1"/>
      <c r="Q29" s="1"/>
      <c r="R29" s="1"/>
    </row>
    <row r="30" spans="1:18" ht="15">
      <c r="A30" s="1" t="s">
        <v>158</v>
      </c>
      <c r="B30" s="1"/>
      <c r="C30" s="16" t="s">
        <v>221</v>
      </c>
      <c r="D30" s="17">
        <v>23</v>
      </c>
      <c r="E30" s="17">
        <v>0</v>
      </c>
      <c r="F30" s="1" t="s">
        <v>140</v>
      </c>
      <c r="G30" s="17" t="s">
        <v>160</v>
      </c>
      <c r="H30" s="1"/>
      <c r="I30" s="18">
        <v>35.55</v>
      </c>
      <c r="J30" s="1" t="s">
        <v>118</v>
      </c>
      <c r="K30" s="19" t="s">
        <v>129</v>
      </c>
      <c r="L30" s="1"/>
      <c r="M30" s="1"/>
      <c r="N30" s="1"/>
      <c r="O30" s="1"/>
      <c r="P30" s="1"/>
      <c r="Q30" s="1"/>
      <c r="R30" s="1"/>
    </row>
    <row r="31" spans="1:18" ht="30">
      <c r="A31" s="1" t="s">
        <v>158</v>
      </c>
      <c r="B31" s="25" t="s">
        <v>222</v>
      </c>
      <c r="C31" s="16" t="s">
        <v>223</v>
      </c>
      <c r="D31" s="17">
        <v>23</v>
      </c>
      <c r="E31" s="17">
        <v>0</v>
      </c>
      <c r="F31" s="1" t="s">
        <v>224</v>
      </c>
      <c r="G31" s="17" t="s">
        <v>160</v>
      </c>
      <c r="H31" s="1"/>
      <c r="I31" s="18">
        <v>30.74</v>
      </c>
      <c r="J31" s="1" t="s">
        <v>225</v>
      </c>
      <c r="K31" s="19" t="s">
        <v>226</v>
      </c>
      <c r="L31" s="1"/>
      <c r="M31" s="1"/>
      <c r="N31" s="1"/>
      <c r="O31" s="1"/>
      <c r="P31" s="1"/>
      <c r="Q31" s="1"/>
      <c r="R31" s="1"/>
    </row>
    <row r="32" spans="1:18" ht="30">
      <c r="A32" s="1" t="s">
        <v>158</v>
      </c>
      <c r="B32" s="25" t="s">
        <v>169</v>
      </c>
      <c r="C32" s="16" t="s">
        <v>227</v>
      </c>
      <c r="D32" s="17">
        <v>23</v>
      </c>
      <c r="E32" s="17">
        <v>0</v>
      </c>
      <c r="F32" s="1" t="s">
        <v>228</v>
      </c>
      <c r="G32" s="17" t="s">
        <v>137</v>
      </c>
      <c r="H32" s="1" t="s">
        <v>229</v>
      </c>
      <c r="I32" s="22">
        <v>4.6</v>
      </c>
      <c r="J32" s="1" t="s">
        <v>129</v>
      </c>
      <c r="K32" s="1" t="s">
        <v>230</v>
      </c>
      <c r="L32" s="1" t="s">
        <v>231</v>
      </c>
      <c r="M32" s="1"/>
      <c r="N32" s="1"/>
      <c r="O32" s="1"/>
      <c r="P32" s="1"/>
      <c r="Q32" s="1"/>
      <c r="R32" s="1"/>
    </row>
    <row r="33" spans="1:18" ht="15" hidden="1">
      <c r="A33" s="1" t="s">
        <v>158</v>
      </c>
      <c r="B33" s="1"/>
      <c r="C33" s="16" t="s">
        <v>232</v>
      </c>
      <c r="D33" s="17">
        <v>23</v>
      </c>
      <c r="E33" s="17">
        <v>0</v>
      </c>
      <c r="F33" s="1" t="s">
        <v>115</v>
      </c>
      <c r="G33" s="17" t="s">
        <v>137</v>
      </c>
      <c r="H33" s="1" t="s">
        <v>229</v>
      </c>
      <c r="I33" s="17">
        <v>15.08</v>
      </c>
      <c r="J33" s="1" t="s">
        <v>129</v>
      </c>
      <c r="K33" s="1"/>
      <c r="L33" s="1"/>
      <c r="M33" s="1"/>
      <c r="N33" s="1"/>
      <c r="O33" s="1"/>
      <c r="P33" s="1"/>
      <c r="Q33" s="1"/>
      <c r="R33" s="1"/>
    </row>
    <row r="34" spans="1:18" ht="15">
      <c r="A34" s="1" t="s">
        <v>158</v>
      </c>
      <c r="B34" s="25" t="s">
        <v>233</v>
      </c>
      <c r="C34" s="16" t="s">
        <v>234</v>
      </c>
      <c r="D34" s="17">
        <v>23</v>
      </c>
      <c r="E34" s="17">
        <v>0</v>
      </c>
      <c r="F34" s="1" t="s">
        <v>235</v>
      </c>
      <c r="G34" s="17" t="s">
        <v>236</v>
      </c>
      <c r="H34" s="1"/>
      <c r="I34" s="18">
        <v>11.5</v>
      </c>
      <c r="J34" s="1" t="s">
        <v>118</v>
      </c>
      <c r="K34" s="1" t="s">
        <v>23</v>
      </c>
      <c r="L34" s="1"/>
      <c r="M34" s="1"/>
      <c r="N34" s="1"/>
      <c r="O34" s="1"/>
      <c r="P34" s="1"/>
      <c r="Q34" s="1"/>
      <c r="R34" s="1"/>
    </row>
    <row r="35" spans="1:18" ht="45">
      <c r="A35" s="1" t="s">
        <v>158</v>
      </c>
      <c r="B35" s="25" t="s">
        <v>237</v>
      </c>
      <c r="C35" s="16" t="s">
        <v>238</v>
      </c>
      <c r="D35" s="17">
        <v>23</v>
      </c>
      <c r="E35" s="17">
        <v>0</v>
      </c>
      <c r="F35" s="1" t="s">
        <v>235</v>
      </c>
      <c r="G35" s="17" t="s">
        <v>160</v>
      </c>
      <c r="H35" s="1"/>
      <c r="I35" s="18">
        <v>15</v>
      </c>
      <c r="J35" s="1" t="s">
        <v>118</v>
      </c>
      <c r="K35" s="1" t="s">
        <v>239</v>
      </c>
      <c r="L35" s="1"/>
      <c r="M35" s="1"/>
      <c r="N35" s="1"/>
      <c r="O35" s="1"/>
      <c r="P35" s="9" t="s">
        <v>202</v>
      </c>
      <c r="Q35" s="1"/>
      <c r="R35" s="1"/>
    </row>
    <row r="36" spans="1:18" ht="15">
      <c r="A36" s="1" t="s">
        <v>158</v>
      </c>
      <c r="B36" s="1"/>
      <c r="C36" s="16" t="s">
        <v>240</v>
      </c>
      <c r="D36" s="17">
        <v>23</v>
      </c>
      <c r="E36" s="17">
        <v>0</v>
      </c>
      <c r="F36" s="1" t="s">
        <v>140</v>
      </c>
      <c r="G36" s="17" t="s">
        <v>160</v>
      </c>
      <c r="H36" s="1"/>
      <c r="I36" s="18">
        <v>57.12</v>
      </c>
      <c r="J36" s="1" t="s">
        <v>129</v>
      </c>
      <c r="K36" s="1"/>
      <c r="L36" s="1"/>
      <c r="M36" s="1"/>
      <c r="N36" s="1"/>
      <c r="O36" s="1"/>
      <c r="P36" s="1"/>
      <c r="Q36" s="1"/>
      <c r="R36" s="1"/>
    </row>
    <row r="37" spans="1:18" ht="15">
      <c r="A37" s="1" t="s">
        <v>158</v>
      </c>
      <c r="B37" s="1" t="s">
        <v>241</v>
      </c>
      <c r="C37" s="16" t="s">
        <v>242</v>
      </c>
      <c r="D37" s="17">
        <v>23</v>
      </c>
      <c r="E37" s="17">
        <v>0</v>
      </c>
      <c r="F37" s="1" t="s">
        <v>243</v>
      </c>
      <c r="G37" s="17" t="s">
        <v>137</v>
      </c>
      <c r="H37" s="1" t="s">
        <v>229</v>
      </c>
      <c r="I37" s="22">
        <v>2.32</v>
      </c>
      <c r="J37" s="1" t="s">
        <v>118</v>
      </c>
      <c r="K37" s="1" t="s">
        <v>23</v>
      </c>
      <c r="L37" s="1"/>
      <c r="M37" s="1"/>
      <c r="N37" s="1"/>
      <c r="O37" s="1"/>
      <c r="P37" s="1"/>
      <c r="Q37" s="1"/>
      <c r="R37" s="1"/>
    </row>
    <row r="38" spans="1:18" ht="15">
      <c r="A38" s="1" t="s">
        <v>158</v>
      </c>
      <c r="B38" s="1" t="s">
        <v>241</v>
      </c>
      <c r="C38" s="16" t="s">
        <v>244</v>
      </c>
      <c r="D38" s="17">
        <v>23</v>
      </c>
      <c r="E38" s="17">
        <v>0</v>
      </c>
      <c r="F38" s="1" t="s">
        <v>243</v>
      </c>
      <c r="G38" s="17" t="s">
        <v>137</v>
      </c>
      <c r="H38" s="1" t="s">
        <v>229</v>
      </c>
      <c r="I38" s="22">
        <v>3.04</v>
      </c>
      <c r="J38" s="1" t="s">
        <v>118</v>
      </c>
      <c r="K38" s="1" t="s">
        <v>23</v>
      </c>
      <c r="L38" s="1"/>
      <c r="M38" s="1"/>
      <c r="N38" s="1"/>
      <c r="O38" s="1"/>
      <c r="P38" s="1"/>
      <c r="Q38" s="1"/>
      <c r="R38" s="1"/>
    </row>
    <row r="39" spans="1:18" ht="15" hidden="1">
      <c r="A39" s="1" t="s">
        <v>158</v>
      </c>
      <c r="B39" s="25" t="s">
        <v>245</v>
      </c>
      <c r="C39" s="16" t="s">
        <v>246</v>
      </c>
      <c r="D39" s="17">
        <v>23</v>
      </c>
      <c r="E39" s="17">
        <v>0</v>
      </c>
      <c r="F39" s="1" t="s">
        <v>17</v>
      </c>
      <c r="G39" s="17" t="s">
        <v>137</v>
      </c>
      <c r="H39" s="1" t="s">
        <v>229</v>
      </c>
      <c r="I39" s="17">
        <v>5.62</v>
      </c>
      <c r="J39" s="1" t="s">
        <v>118</v>
      </c>
      <c r="K39" s="1" t="s">
        <v>129</v>
      </c>
      <c r="L39" s="1"/>
      <c r="M39" s="1"/>
      <c r="N39" s="1"/>
      <c r="O39" s="1"/>
      <c r="P39" s="1"/>
      <c r="Q39" s="1"/>
      <c r="R39" s="1"/>
    </row>
    <row r="40" spans="1:18" ht="15">
      <c r="A40" s="1" t="s">
        <v>158</v>
      </c>
      <c r="B40" s="25" t="s">
        <v>247</v>
      </c>
      <c r="C40" s="16" t="s">
        <v>248</v>
      </c>
      <c r="D40" s="17">
        <v>23</v>
      </c>
      <c r="E40" s="17">
        <v>0</v>
      </c>
      <c r="F40" s="1" t="s">
        <v>249</v>
      </c>
      <c r="G40" s="17" t="s">
        <v>160</v>
      </c>
      <c r="H40" s="1"/>
      <c r="I40" s="18">
        <v>16.68</v>
      </c>
      <c r="J40" s="1" t="s">
        <v>118</v>
      </c>
      <c r="K40" s="1" t="s">
        <v>23</v>
      </c>
      <c r="L40" s="1"/>
      <c r="M40" s="1"/>
      <c r="N40" s="1"/>
      <c r="O40" s="1"/>
      <c r="P40" s="1"/>
      <c r="Q40" s="1"/>
      <c r="R40" s="1"/>
    </row>
    <row r="41" spans="1:18" ht="15" hidden="1">
      <c r="A41" s="1" t="s">
        <v>158</v>
      </c>
      <c r="B41" s="25" t="s">
        <v>250</v>
      </c>
      <c r="C41" s="16" t="s">
        <v>251</v>
      </c>
      <c r="D41" s="17">
        <v>23</v>
      </c>
      <c r="E41" s="17">
        <v>0</v>
      </c>
      <c r="F41" s="1" t="s">
        <v>17</v>
      </c>
      <c r="G41" s="17" t="s">
        <v>137</v>
      </c>
      <c r="H41" s="1" t="s">
        <v>229</v>
      </c>
      <c r="I41" s="17">
        <v>8.7</v>
      </c>
      <c r="J41" s="1" t="s">
        <v>118</v>
      </c>
      <c r="K41" s="1" t="s">
        <v>23</v>
      </c>
      <c r="L41" s="1"/>
      <c r="M41" s="1"/>
      <c r="N41" s="1"/>
      <c r="O41" s="1"/>
      <c r="P41" s="1"/>
      <c r="Q41" s="1"/>
      <c r="R41" s="1"/>
    </row>
    <row r="42" spans="1:18" ht="30">
      <c r="A42" s="1" t="s">
        <v>158</v>
      </c>
      <c r="B42" s="25"/>
      <c r="C42" s="16" t="s">
        <v>488</v>
      </c>
      <c r="D42" s="17">
        <v>23</v>
      </c>
      <c r="E42" s="17">
        <v>0</v>
      </c>
      <c r="F42" s="1" t="s">
        <v>153</v>
      </c>
      <c r="G42" s="17" t="s">
        <v>160</v>
      </c>
      <c r="H42" s="1"/>
      <c r="I42" s="18">
        <v>150.22</v>
      </c>
      <c r="J42" s="1" t="s">
        <v>129</v>
      </c>
      <c r="K42" s="1"/>
      <c r="L42" s="1"/>
      <c r="M42" s="1"/>
      <c r="N42" s="1"/>
      <c r="O42" s="1"/>
      <c r="P42" s="1"/>
      <c r="Q42" s="1"/>
      <c r="R42" s="1"/>
    </row>
    <row r="43" spans="1:21" ht="15">
      <c r="A43" s="1" t="s">
        <v>158</v>
      </c>
      <c r="B43" s="25" t="s">
        <v>253</v>
      </c>
      <c r="C43" s="16" t="s">
        <v>254</v>
      </c>
      <c r="D43" s="17">
        <v>23</v>
      </c>
      <c r="E43" s="17">
        <v>0</v>
      </c>
      <c r="F43" s="1" t="s">
        <v>255</v>
      </c>
      <c r="G43" s="17" t="s">
        <v>160</v>
      </c>
      <c r="H43" s="1"/>
      <c r="I43" s="18">
        <v>40.9</v>
      </c>
      <c r="J43" s="1" t="s">
        <v>165</v>
      </c>
      <c r="K43" s="1" t="s">
        <v>23</v>
      </c>
      <c r="L43" s="1"/>
      <c r="M43" s="1"/>
      <c r="N43" s="1"/>
      <c r="O43" s="1"/>
      <c r="P43" s="1"/>
      <c r="Q43" s="1"/>
      <c r="R43" s="1"/>
      <c r="U43" s="6"/>
    </row>
    <row r="44" spans="1:18" ht="15">
      <c r="A44" s="1" t="s">
        <v>158</v>
      </c>
      <c r="B44" s="25" t="s">
        <v>256</v>
      </c>
      <c r="C44" s="16" t="s">
        <v>257</v>
      </c>
      <c r="D44" s="17">
        <v>23</v>
      </c>
      <c r="E44" s="17">
        <v>0</v>
      </c>
      <c r="F44" s="1" t="s">
        <v>255</v>
      </c>
      <c r="G44" s="17" t="s">
        <v>160</v>
      </c>
      <c r="H44" s="1"/>
      <c r="I44" s="18">
        <v>36.42</v>
      </c>
      <c r="J44" s="1" t="s">
        <v>165</v>
      </c>
      <c r="K44" s="1" t="s">
        <v>23</v>
      </c>
      <c r="L44" s="1"/>
      <c r="M44" s="1"/>
      <c r="N44" s="1"/>
      <c r="O44" s="1"/>
      <c r="P44" s="1"/>
      <c r="Q44" s="1"/>
      <c r="R44" s="1"/>
    </row>
    <row r="45" spans="1:18" ht="15">
      <c r="A45" s="1" t="s">
        <v>158</v>
      </c>
      <c r="B45" s="25"/>
      <c r="C45" s="16" t="s">
        <v>258</v>
      </c>
      <c r="D45" s="17">
        <v>23</v>
      </c>
      <c r="E45" s="17">
        <v>0</v>
      </c>
      <c r="F45" s="1" t="s">
        <v>259</v>
      </c>
      <c r="G45" s="17" t="s">
        <v>160</v>
      </c>
      <c r="H45" s="1"/>
      <c r="I45" s="18">
        <v>4.66</v>
      </c>
      <c r="J45" s="1" t="s">
        <v>129</v>
      </c>
      <c r="K45" s="1"/>
      <c r="L45" s="1"/>
      <c r="M45" s="1"/>
      <c r="N45" s="1"/>
      <c r="O45" s="1"/>
      <c r="P45" s="1"/>
      <c r="Q45" s="1"/>
      <c r="R45" s="1"/>
    </row>
    <row r="46" spans="1:18" ht="15">
      <c r="A46" s="1" t="s">
        <v>158</v>
      </c>
      <c r="B46" s="25" t="s">
        <v>260</v>
      </c>
      <c r="C46" s="16" t="s">
        <v>261</v>
      </c>
      <c r="D46" s="17">
        <v>23</v>
      </c>
      <c r="E46" s="17">
        <v>0</v>
      </c>
      <c r="F46" s="1" t="s">
        <v>255</v>
      </c>
      <c r="G46" s="17" t="s">
        <v>160</v>
      </c>
      <c r="H46" s="1"/>
      <c r="I46" s="18">
        <v>30.92</v>
      </c>
      <c r="J46" s="1" t="s">
        <v>165</v>
      </c>
      <c r="K46" s="1" t="s">
        <v>23</v>
      </c>
      <c r="L46" s="1"/>
      <c r="M46" s="1"/>
      <c r="N46" s="1"/>
      <c r="O46" s="1"/>
      <c r="P46" s="1"/>
      <c r="Q46" s="1"/>
      <c r="R46" s="1"/>
    </row>
    <row r="47" spans="1:18" ht="15">
      <c r="A47" s="1" t="s">
        <v>158</v>
      </c>
      <c r="B47" s="25" t="s">
        <v>214</v>
      </c>
      <c r="C47" s="16" t="s">
        <v>262</v>
      </c>
      <c r="D47" s="17">
        <v>23</v>
      </c>
      <c r="E47" s="17">
        <v>0</v>
      </c>
      <c r="F47" s="1" t="s">
        <v>263</v>
      </c>
      <c r="G47" s="17" t="s">
        <v>160</v>
      </c>
      <c r="H47" s="1"/>
      <c r="I47" s="18">
        <v>13.16</v>
      </c>
      <c r="J47" s="1" t="s">
        <v>118</v>
      </c>
      <c r="K47" s="1" t="s">
        <v>23</v>
      </c>
      <c r="L47" s="1"/>
      <c r="M47" s="1"/>
      <c r="N47" s="1"/>
      <c r="O47" s="1"/>
      <c r="P47" s="1"/>
      <c r="Q47" s="1"/>
      <c r="R47" s="1"/>
    </row>
    <row r="48" spans="1:18" ht="30">
      <c r="A48" s="1" t="s">
        <v>158</v>
      </c>
      <c r="B48" s="25" t="s">
        <v>264</v>
      </c>
      <c r="C48" s="16" t="s">
        <v>265</v>
      </c>
      <c r="D48" s="17">
        <v>23</v>
      </c>
      <c r="E48" s="17">
        <v>0</v>
      </c>
      <c r="F48" s="1" t="s">
        <v>266</v>
      </c>
      <c r="G48" s="17" t="s">
        <v>160</v>
      </c>
      <c r="H48" s="1"/>
      <c r="I48" s="18">
        <v>25.07</v>
      </c>
      <c r="J48" s="1" t="s">
        <v>165</v>
      </c>
      <c r="K48" s="1" t="s">
        <v>23</v>
      </c>
      <c r="L48" s="1"/>
      <c r="M48" s="1"/>
      <c r="N48" s="1"/>
      <c r="O48" s="1"/>
      <c r="P48" s="1"/>
      <c r="Q48" s="1"/>
      <c r="R48" s="1"/>
    </row>
    <row r="49" spans="1:18" ht="15">
      <c r="A49" s="1" t="s">
        <v>158</v>
      </c>
      <c r="B49" s="25" t="s">
        <v>267</v>
      </c>
      <c r="C49" s="16" t="s">
        <v>268</v>
      </c>
      <c r="D49" s="17">
        <v>23</v>
      </c>
      <c r="E49" s="17">
        <v>0</v>
      </c>
      <c r="F49" s="1" t="s">
        <v>269</v>
      </c>
      <c r="G49" s="17" t="s">
        <v>160</v>
      </c>
      <c r="H49" s="1"/>
      <c r="I49" s="18">
        <v>19.9</v>
      </c>
      <c r="J49" s="1" t="s">
        <v>165</v>
      </c>
      <c r="K49" s="1" t="s">
        <v>23</v>
      </c>
      <c r="L49" s="1"/>
      <c r="M49" s="1"/>
      <c r="N49" s="1"/>
      <c r="O49" s="1"/>
      <c r="P49" s="1"/>
      <c r="Q49" s="1"/>
      <c r="R49" s="1"/>
    </row>
    <row r="50" spans="1:18" ht="15">
      <c r="A50" s="1" t="s">
        <v>158</v>
      </c>
      <c r="B50" s="25" t="s">
        <v>270</v>
      </c>
      <c r="C50" s="16" t="s">
        <v>271</v>
      </c>
      <c r="D50" s="17">
        <v>23</v>
      </c>
      <c r="E50" s="17">
        <v>0</v>
      </c>
      <c r="F50" s="1" t="s">
        <v>255</v>
      </c>
      <c r="G50" s="17" t="s">
        <v>160</v>
      </c>
      <c r="H50" s="1"/>
      <c r="I50" s="18">
        <v>18.45</v>
      </c>
      <c r="J50" s="1" t="s">
        <v>165</v>
      </c>
      <c r="K50" s="1" t="s">
        <v>23</v>
      </c>
      <c r="L50" s="1"/>
      <c r="M50" s="1"/>
      <c r="N50" s="1"/>
      <c r="O50" s="1"/>
      <c r="P50" s="1"/>
      <c r="Q50" s="1"/>
      <c r="R50" s="1"/>
    </row>
    <row r="51" spans="1:18" ht="30">
      <c r="A51" s="1" t="s">
        <v>158</v>
      </c>
      <c r="B51" s="25" t="s">
        <v>272</v>
      </c>
      <c r="C51" s="16" t="s">
        <v>273</v>
      </c>
      <c r="D51" s="17">
        <v>23</v>
      </c>
      <c r="E51" s="17">
        <v>0</v>
      </c>
      <c r="F51" s="1" t="s">
        <v>274</v>
      </c>
      <c r="G51" s="17" t="s">
        <v>160</v>
      </c>
      <c r="H51" s="1"/>
      <c r="I51" s="18">
        <v>18.36</v>
      </c>
      <c r="J51" s="1" t="s">
        <v>165</v>
      </c>
      <c r="K51" s="1" t="s">
        <v>23</v>
      </c>
      <c r="L51" s="1"/>
      <c r="M51" s="1"/>
      <c r="N51" s="1"/>
      <c r="O51" s="1"/>
      <c r="P51" s="1"/>
      <c r="Q51" s="1"/>
      <c r="R51" s="1"/>
    </row>
    <row r="52" spans="1:18" ht="15">
      <c r="A52" s="1" t="s">
        <v>158</v>
      </c>
      <c r="B52" s="25"/>
      <c r="C52" s="25" t="s">
        <v>275</v>
      </c>
      <c r="D52" s="17">
        <v>23</v>
      </c>
      <c r="E52" s="17">
        <v>1</v>
      </c>
      <c r="F52" s="1" t="s">
        <v>140</v>
      </c>
      <c r="G52" s="17" t="s">
        <v>160</v>
      </c>
      <c r="H52" s="1"/>
      <c r="I52" s="18">
        <v>70.84</v>
      </c>
      <c r="J52" s="1" t="s">
        <v>129</v>
      </c>
      <c r="K52" s="1" t="s">
        <v>129</v>
      </c>
      <c r="L52" s="1"/>
      <c r="M52" s="1"/>
      <c r="N52" s="1"/>
      <c r="O52" s="1"/>
      <c r="P52" s="1"/>
      <c r="Q52" s="1"/>
      <c r="R52" s="1"/>
    </row>
    <row r="53" spans="1:18" ht="15">
      <c r="A53" s="1" t="s">
        <v>158</v>
      </c>
      <c r="B53" s="25" t="s">
        <v>276</v>
      </c>
      <c r="C53" s="25" t="s">
        <v>277</v>
      </c>
      <c r="D53" s="17">
        <v>23</v>
      </c>
      <c r="E53" s="17">
        <v>1</v>
      </c>
      <c r="F53" s="1" t="s">
        <v>278</v>
      </c>
      <c r="G53" s="17" t="s">
        <v>160</v>
      </c>
      <c r="H53" s="1"/>
      <c r="I53" s="18">
        <v>20.94</v>
      </c>
      <c r="J53" s="1" t="s">
        <v>118</v>
      </c>
      <c r="K53" s="1" t="s">
        <v>23</v>
      </c>
      <c r="L53" s="1"/>
      <c r="M53" s="1"/>
      <c r="N53" s="1"/>
      <c r="O53" s="1"/>
      <c r="P53" s="1"/>
      <c r="Q53" s="1"/>
      <c r="R53" s="1"/>
    </row>
    <row r="54" spans="1:18" ht="30">
      <c r="A54" s="1" t="s">
        <v>158</v>
      </c>
      <c r="B54" s="25" t="s">
        <v>279</v>
      </c>
      <c r="C54" s="25" t="s">
        <v>280</v>
      </c>
      <c r="D54" s="17">
        <v>23</v>
      </c>
      <c r="E54" s="17">
        <v>1</v>
      </c>
      <c r="F54" s="1" t="s">
        <v>281</v>
      </c>
      <c r="G54" s="17" t="s">
        <v>160</v>
      </c>
      <c r="H54" s="1"/>
      <c r="I54" s="18">
        <v>16.05</v>
      </c>
      <c r="J54" s="1" t="s">
        <v>118</v>
      </c>
      <c r="K54" s="1" t="s">
        <v>23</v>
      </c>
      <c r="L54" s="1"/>
      <c r="M54" s="1"/>
      <c r="N54" s="1"/>
      <c r="O54" s="1"/>
      <c r="P54" s="1"/>
      <c r="Q54" s="1"/>
      <c r="R54" s="1"/>
    </row>
    <row r="55" spans="1:18" ht="30">
      <c r="A55" s="1" t="s">
        <v>158</v>
      </c>
      <c r="B55" s="25" t="s">
        <v>282</v>
      </c>
      <c r="C55" s="25" t="s">
        <v>283</v>
      </c>
      <c r="D55" s="17">
        <v>23</v>
      </c>
      <c r="E55" s="17">
        <v>1</v>
      </c>
      <c r="F55" s="1" t="s">
        <v>281</v>
      </c>
      <c r="G55" s="17" t="s">
        <v>160</v>
      </c>
      <c r="H55" s="1"/>
      <c r="I55" s="18">
        <v>18.92</v>
      </c>
      <c r="J55" s="1" t="s">
        <v>118</v>
      </c>
      <c r="K55" s="1" t="s">
        <v>129</v>
      </c>
      <c r="L55" s="1"/>
      <c r="M55" s="1"/>
      <c r="N55" s="1"/>
      <c r="O55" s="1"/>
      <c r="P55" s="1"/>
      <c r="Q55" s="1"/>
      <c r="R55" s="1"/>
    </row>
    <row r="56" spans="1:18" ht="15">
      <c r="A56" s="1" t="s">
        <v>158</v>
      </c>
      <c r="B56" s="25"/>
      <c r="C56" s="25" t="s">
        <v>284</v>
      </c>
      <c r="D56" s="17">
        <v>23</v>
      </c>
      <c r="E56" s="17">
        <v>1</v>
      </c>
      <c r="F56" s="1" t="s">
        <v>140</v>
      </c>
      <c r="G56" s="17" t="s">
        <v>160</v>
      </c>
      <c r="H56" s="1"/>
      <c r="I56" s="18">
        <v>9.31</v>
      </c>
      <c r="J56" s="1" t="s">
        <v>129</v>
      </c>
      <c r="K56" s="1"/>
      <c r="L56" s="1"/>
      <c r="M56" s="1"/>
      <c r="N56" s="1"/>
      <c r="O56" s="1"/>
      <c r="P56" s="1"/>
      <c r="Q56" s="1"/>
      <c r="R56" s="1"/>
    </row>
    <row r="57" spans="1:18" ht="15">
      <c r="A57" s="1" t="s">
        <v>158</v>
      </c>
      <c r="B57" s="25" t="s">
        <v>285</v>
      </c>
      <c r="C57" s="25" t="s">
        <v>286</v>
      </c>
      <c r="D57" s="17">
        <v>23</v>
      </c>
      <c r="E57" s="17">
        <v>1</v>
      </c>
      <c r="F57" s="1" t="s">
        <v>278</v>
      </c>
      <c r="G57" s="17" t="s">
        <v>160</v>
      </c>
      <c r="H57" s="1"/>
      <c r="I57" s="18">
        <v>12.54</v>
      </c>
      <c r="J57" s="1" t="s">
        <v>118</v>
      </c>
      <c r="K57" s="1" t="s">
        <v>23</v>
      </c>
      <c r="L57" s="1"/>
      <c r="M57" s="1"/>
      <c r="N57" s="1"/>
      <c r="O57" s="1"/>
      <c r="P57" s="1"/>
      <c r="Q57" s="1"/>
      <c r="R57" s="1"/>
    </row>
    <row r="58" spans="1:18" ht="30">
      <c r="A58" s="1" t="s">
        <v>158</v>
      </c>
      <c r="B58" s="25" t="s">
        <v>287</v>
      </c>
      <c r="C58" s="25" t="s">
        <v>288</v>
      </c>
      <c r="D58" s="17">
        <v>23</v>
      </c>
      <c r="E58" s="17">
        <v>1</v>
      </c>
      <c r="F58" s="1" t="s">
        <v>281</v>
      </c>
      <c r="G58" s="17" t="s">
        <v>160</v>
      </c>
      <c r="H58" s="1"/>
      <c r="I58" s="18">
        <v>16.64</v>
      </c>
      <c r="J58" s="1" t="s">
        <v>118</v>
      </c>
      <c r="K58" s="1" t="s">
        <v>23</v>
      </c>
      <c r="L58" s="1"/>
      <c r="M58" s="1"/>
      <c r="N58" s="1"/>
      <c r="O58" s="1"/>
      <c r="P58" s="1"/>
      <c r="Q58" s="1"/>
      <c r="R58" s="1"/>
    </row>
    <row r="59" spans="1:18" ht="30">
      <c r="A59" s="1" t="s">
        <v>158</v>
      </c>
      <c r="B59" s="25" t="s">
        <v>289</v>
      </c>
      <c r="C59" s="25" t="s">
        <v>290</v>
      </c>
      <c r="D59" s="17">
        <v>23</v>
      </c>
      <c r="E59" s="17">
        <v>1</v>
      </c>
      <c r="F59" s="1" t="s">
        <v>281</v>
      </c>
      <c r="G59" s="17" t="s">
        <v>160</v>
      </c>
      <c r="H59" s="1"/>
      <c r="I59" s="18">
        <v>14.46</v>
      </c>
      <c r="J59" s="1" t="s">
        <v>118</v>
      </c>
      <c r="K59" s="1" t="s">
        <v>23</v>
      </c>
      <c r="L59" s="1"/>
      <c r="M59" s="1"/>
      <c r="N59" s="1"/>
      <c r="O59" s="1"/>
      <c r="P59" s="1"/>
      <c r="Q59" s="1"/>
      <c r="R59" s="1"/>
    </row>
    <row r="60" spans="1:18" ht="15">
      <c r="A60" s="1" t="s">
        <v>158</v>
      </c>
      <c r="B60" s="25" t="s">
        <v>291</v>
      </c>
      <c r="C60" s="25" t="s">
        <v>292</v>
      </c>
      <c r="D60" s="17">
        <v>23</v>
      </c>
      <c r="E60" s="17">
        <v>1</v>
      </c>
      <c r="F60" s="1" t="s">
        <v>278</v>
      </c>
      <c r="G60" s="17" t="s">
        <v>160</v>
      </c>
      <c r="H60" s="1"/>
      <c r="I60" s="18">
        <v>18.48</v>
      </c>
      <c r="J60" s="1" t="s">
        <v>118</v>
      </c>
      <c r="K60" s="1" t="s">
        <v>23</v>
      </c>
      <c r="L60" s="1"/>
      <c r="M60" s="1"/>
      <c r="N60" s="1"/>
      <c r="O60" s="1"/>
      <c r="P60" s="1"/>
      <c r="Q60" s="1"/>
      <c r="R60" s="1"/>
    </row>
    <row r="61" spans="1:18" ht="30">
      <c r="A61" s="1" t="s">
        <v>158</v>
      </c>
      <c r="B61" s="25" t="s">
        <v>293</v>
      </c>
      <c r="C61" s="25" t="s">
        <v>294</v>
      </c>
      <c r="D61" s="17">
        <v>23</v>
      </c>
      <c r="E61" s="17">
        <v>1</v>
      </c>
      <c r="F61" s="1" t="s">
        <v>295</v>
      </c>
      <c r="G61" s="17" t="s">
        <v>160</v>
      </c>
      <c r="H61" s="1"/>
      <c r="I61" s="18">
        <v>23.88</v>
      </c>
      <c r="J61" s="1" t="s">
        <v>118</v>
      </c>
      <c r="K61" s="1" t="s">
        <v>23</v>
      </c>
      <c r="L61" s="1"/>
      <c r="M61" s="1"/>
      <c r="N61" s="1"/>
      <c r="O61" s="1"/>
      <c r="P61" s="1"/>
      <c r="Q61" s="1"/>
      <c r="R61" s="1"/>
    </row>
    <row r="62" spans="1:18" ht="30">
      <c r="A62" s="1" t="s">
        <v>158</v>
      </c>
      <c r="B62" s="25" t="s">
        <v>296</v>
      </c>
      <c r="C62" s="25" t="s">
        <v>297</v>
      </c>
      <c r="D62" s="17">
        <v>23</v>
      </c>
      <c r="E62" s="17">
        <v>1</v>
      </c>
      <c r="F62" s="1" t="s">
        <v>298</v>
      </c>
      <c r="G62" s="17" t="s">
        <v>160</v>
      </c>
      <c r="H62" s="1"/>
      <c r="I62" s="18">
        <v>18.48</v>
      </c>
      <c r="J62" s="1" t="s">
        <v>118</v>
      </c>
      <c r="K62" s="1" t="s">
        <v>23</v>
      </c>
      <c r="L62" s="1"/>
      <c r="M62" s="1"/>
      <c r="N62" s="1"/>
      <c r="O62" s="1"/>
      <c r="P62" s="1"/>
      <c r="Q62" s="1"/>
      <c r="R62" s="1"/>
    </row>
    <row r="63" spans="1:18" ht="15">
      <c r="A63" s="1" t="s">
        <v>158</v>
      </c>
      <c r="B63" s="25" t="s">
        <v>299</v>
      </c>
      <c r="C63" s="25" t="s">
        <v>300</v>
      </c>
      <c r="D63" s="17">
        <v>23</v>
      </c>
      <c r="E63" s="17">
        <v>1</v>
      </c>
      <c r="F63" s="1" t="s">
        <v>278</v>
      </c>
      <c r="G63" s="17" t="s">
        <v>160</v>
      </c>
      <c r="H63" s="1"/>
      <c r="I63" s="26">
        <v>17.7</v>
      </c>
      <c r="J63" s="1" t="s">
        <v>165</v>
      </c>
      <c r="K63" s="1" t="s">
        <v>23</v>
      </c>
      <c r="L63" s="1"/>
      <c r="M63" s="1"/>
      <c r="N63" s="1"/>
      <c r="O63" s="1"/>
      <c r="P63" s="1"/>
      <c r="Q63" s="1"/>
      <c r="R63" s="1"/>
    </row>
    <row r="64" spans="1:18" ht="30">
      <c r="A64" s="1" t="s">
        <v>158</v>
      </c>
      <c r="B64" s="25" t="s">
        <v>301</v>
      </c>
      <c r="C64" s="25" t="s">
        <v>302</v>
      </c>
      <c r="D64" s="17">
        <v>23</v>
      </c>
      <c r="E64" s="17">
        <v>1</v>
      </c>
      <c r="F64" s="1" t="s">
        <v>295</v>
      </c>
      <c r="G64" s="17" t="s">
        <v>160</v>
      </c>
      <c r="H64" s="1"/>
      <c r="I64" s="18">
        <v>17.95</v>
      </c>
      <c r="J64" s="1" t="s">
        <v>118</v>
      </c>
      <c r="K64" s="1" t="s">
        <v>23</v>
      </c>
      <c r="L64" s="1"/>
      <c r="M64" s="1"/>
      <c r="N64" s="1"/>
      <c r="O64" s="1"/>
      <c r="P64" s="1"/>
      <c r="Q64" s="1"/>
      <c r="R64" s="1"/>
    </row>
    <row r="65" spans="1:18" ht="30">
      <c r="A65" s="1" t="s">
        <v>158</v>
      </c>
      <c r="B65" s="25" t="s">
        <v>303</v>
      </c>
      <c r="C65" s="25" t="s">
        <v>304</v>
      </c>
      <c r="D65" s="17">
        <v>23</v>
      </c>
      <c r="E65" s="17">
        <v>1</v>
      </c>
      <c r="F65" s="1" t="s">
        <v>295</v>
      </c>
      <c r="G65" s="17" t="s">
        <v>160</v>
      </c>
      <c r="H65" s="1"/>
      <c r="I65" s="18">
        <v>18.28</v>
      </c>
      <c r="J65" s="1" t="s">
        <v>165</v>
      </c>
      <c r="K65" s="1" t="s">
        <v>23</v>
      </c>
      <c r="L65" s="1"/>
      <c r="M65" s="1"/>
      <c r="N65" s="1"/>
      <c r="O65" s="1"/>
      <c r="P65" s="1"/>
      <c r="Q65" s="1"/>
      <c r="R65" s="1"/>
    </row>
    <row r="66" spans="1:18" ht="15">
      <c r="A66" s="1" t="s">
        <v>158</v>
      </c>
      <c r="B66" s="25" t="s">
        <v>305</v>
      </c>
      <c r="C66" s="25" t="s">
        <v>306</v>
      </c>
      <c r="D66" s="17">
        <v>23</v>
      </c>
      <c r="E66" s="17">
        <v>1</v>
      </c>
      <c r="F66" s="1" t="s">
        <v>228</v>
      </c>
      <c r="G66" s="17" t="s">
        <v>137</v>
      </c>
      <c r="H66" s="1" t="s">
        <v>229</v>
      </c>
      <c r="I66" s="27">
        <v>2.6</v>
      </c>
      <c r="J66" s="1" t="s">
        <v>118</v>
      </c>
      <c r="K66" s="1" t="s">
        <v>23</v>
      </c>
      <c r="L66" s="1" t="s">
        <v>231</v>
      </c>
      <c r="M66" s="1"/>
      <c r="N66" s="1"/>
      <c r="O66" s="1"/>
      <c r="P66" s="1"/>
      <c r="Q66" s="1"/>
      <c r="R66" s="1"/>
    </row>
    <row r="67" spans="1:18" ht="15">
      <c r="A67" s="1" t="s">
        <v>158</v>
      </c>
      <c r="B67" s="25" t="s">
        <v>193</v>
      </c>
      <c r="C67" s="25" t="s">
        <v>307</v>
      </c>
      <c r="D67" s="17">
        <v>23</v>
      </c>
      <c r="E67" s="17">
        <v>1</v>
      </c>
      <c r="F67" s="1" t="s">
        <v>308</v>
      </c>
      <c r="G67" s="17" t="s">
        <v>160</v>
      </c>
      <c r="H67" s="1"/>
      <c r="I67" s="27">
        <v>3.5</v>
      </c>
      <c r="J67" s="1" t="s">
        <v>118</v>
      </c>
      <c r="K67" s="1" t="s">
        <v>23</v>
      </c>
      <c r="L67" s="1"/>
      <c r="M67" s="1"/>
      <c r="N67" s="1"/>
      <c r="O67" s="1"/>
      <c r="P67" s="1"/>
      <c r="Q67" s="1"/>
      <c r="R67" s="1"/>
    </row>
    <row r="68" spans="1:18" ht="15">
      <c r="A68" s="1" t="s">
        <v>158</v>
      </c>
      <c r="B68" s="25" t="s">
        <v>193</v>
      </c>
      <c r="C68" s="25" t="s">
        <v>309</v>
      </c>
      <c r="D68" s="17">
        <v>23</v>
      </c>
      <c r="E68" s="17">
        <v>1</v>
      </c>
      <c r="F68" s="1" t="s">
        <v>220</v>
      </c>
      <c r="G68" s="17" t="s">
        <v>160</v>
      </c>
      <c r="H68" s="1"/>
      <c r="I68" s="27">
        <v>6.6</v>
      </c>
      <c r="J68" s="1" t="s">
        <v>118</v>
      </c>
      <c r="K68" s="1" t="s">
        <v>23</v>
      </c>
      <c r="L68" s="1"/>
      <c r="M68" s="1"/>
      <c r="N68" s="1"/>
      <c r="O68" s="1"/>
      <c r="P68" s="1"/>
      <c r="Q68" s="1"/>
      <c r="R68" s="1"/>
    </row>
    <row r="69" spans="1:18" ht="15">
      <c r="A69" s="1" t="s">
        <v>158</v>
      </c>
      <c r="B69" s="25" t="s">
        <v>310</v>
      </c>
      <c r="C69" s="25" t="s">
        <v>311</v>
      </c>
      <c r="D69" s="17">
        <v>23</v>
      </c>
      <c r="E69" s="17">
        <v>1</v>
      </c>
      <c r="F69" s="1" t="s">
        <v>312</v>
      </c>
      <c r="G69" s="17" t="s">
        <v>160</v>
      </c>
      <c r="H69" s="1"/>
      <c r="I69" s="18">
        <v>15.35</v>
      </c>
      <c r="J69" s="1" t="s">
        <v>118</v>
      </c>
      <c r="K69" s="1" t="s">
        <v>23</v>
      </c>
      <c r="L69" s="1"/>
      <c r="M69" s="1"/>
      <c r="N69" s="1"/>
      <c r="O69" s="1"/>
      <c r="P69" s="1"/>
      <c r="Q69" s="1"/>
      <c r="R69" s="1"/>
    </row>
    <row r="70" spans="1:18" ht="15">
      <c r="A70" s="1" t="s">
        <v>158</v>
      </c>
      <c r="B70" s="25" t="s">
        <v>313</v>
      </c>
      <c r="C70" s="25" t="s">
        <v>314</v>
      </c>
      <c r="D70" s="17">
        <v>23</v>
      </c>
      <c r="E70" s="17">
        <v>1</v>
      </c>
      <c r="F70" s="1" t="s">
        <v>315</v>
      </c>
      <c r="G70" s="17" t="s">
        <v>160</v>
      </c>
      <c r="H70" s="1"/>
      <c r="I70" s="28">
        <v>32.64</v>
      </c>
      <c r="J70" s="1" t="s">
        <v>165</v>
      </c>
      <c r="K70" s="1" t="s">
        <v>23</v>
      </c>
      <c r="L70" s="1"/>
      <c r="M70" s="1"/>
      <c r="N70" s="1"/>
      <c r="O70" s="1"/>
      <c r="P70" s="1"/>
      <c r="Q70" s="1"/>
      <c r="R70" s="1"/>
    </row>
    <row r="71" spans="1:18" ht="30">
      <c r="A71" s="1" t="s">
        <v>158</v>
      </c>
      <c r="B71" s="25" t="s">
        <v>316</v>
      </c>
      <c r="C71" s="25" t="s">
        <v>317</v>
      </c>
      <c r="D71" s="17">
        <v>23</v>
      </c>
      <c r="E71" s="17">
        <v>1</v>
      </c>
      <c r="F71" s="1" t="s">
        <v>318</v>
      </c>
      <c r="G71" s="17" t="s">
        <v>160</v>
      </c>
      <c r="H71" s="1"/>
      <c r="I71" s="26">
        <v>13.8</v>
      </c>
      <c r="J71" s="1" t="s">
        <v>118</v>
      </c>
      <c r="K71" s="1" t="s">
        <v>23</v>
      </c>
      <c r="L71" s="1"/>
      <c r="M71" s="1"/>
      <c r="N71" s="1"/>
      <c r="O71" s="1"/>
      <c r="P71" s="1"/>
      <c r="Q71" s="1"/>
      <c r="R71" s="1"/>
    </row>
    <row r="72" spans="1:18" ht="15">
      <c r="A72" s="1" t="s">
        <v>158</v>
      </c>
      <c r="B72" s="25" t="s">
        <v>319</v>
      </c>
      <c r="C72" s="25" t="s">
        <v>320</v>
      </c>
      <c r="D72" s="17">
        <v>23</v>
      </c>
      <c r="E72" s="17">
        <v>1</v>
      </c>
      <c r="F72" s="1" t="s">
        <v>321</v>
      </c>
      <c r="G72" s="17" t="s">
        <v>160</v>
      </c>
      <c r="H72" s="1"/>
      <c r="I72" s="28">
        <v>11.59</v>
      </c>
      <c r="J72" s="1" t="s">
        <v>165</v>
      </c>
      <c r="K72" s="1" t="s">
        <v>23</v>
      </c>
      <c r="L72" s="1"/>
      <c r="M72" s="1"/>
      <c r="N72" s="1"/>
      <c r="O72" s="1"/>
      <c r="P72" s="1"/>
      <c r="Q72" s="1"/>
      <c r="R72" s="1"/>
    </row>
    <row r="73" spans="1:18" ht="15">
      <c r="A73" s="1" t="s">
        <v>158</v>
      </c>
      <c r="B73" s="25"/>
      <c r="C73" s="25" t="s">
        <v>322</v>
      </c>
      <c r="D73" s="17">
        <v>23</v>
      </c>
      <c r="E73" s="17">
        <v>1</v>
      </c>
      <c r="F73" s="1" t="s">
        <v>321</v>
      </c>
      <c r="G73" s="17" t="s">
        <v>160</v>
      </c>
      <c r="H73" s="1"/>
      <c r="I73" s="29">
        <v>16.5</v>
      </c>
      <c r="J73" s="1" t="s">
        <v>165</v>
      </c>
      <c r="K73" s="1" t="s">
        <v>23</v>
      </c>
      <c r="L73" s="1"/>
      <c r="M73" s="1"/>
      <c r="N73" s="1"/>
      <c r="O73" s="1"/>
      <c r="P73" s="1"/>
      <c r="Q73" s="1"/>
      <c r="R73" s="1"/>
    </row>
    <row r="74" spans="1:18" ht="15">
      <c r="A74" s="1" t="s">
        <v>158</v>
      </c>
      <c r="B74" s="25" t="s">
        <v>241</v>
      </c>
      <c r="C74" s="25" t="s">
        <v>323</v>
      </c>
      <c r="D74" s="17">
        <v>23</v>
      </c>
      <c r="E74" s="17">
        <v>1</v>
      </c>
      <c r="F74" s="1" t="s">
        <v>243</v>
      </c>
      <c r="G74" s="17" t="s">
        <v>137</v>
      </c>
      <c r="H74" s="1" t="s">
        <v>229</v>
      </c>
      <c r="I74" s="22">
        <v>1.98</v>
      </c>
      <c r="J74" s="1" t="s">
        <v>118</v>
      </c>
      <c r="K74" s="1" t="s">
        <v>23</v>
      </c>
      <c r="L74" s="1"/>
      <c r="M74" s="1"/>
      <c r="N74" s="1"/>
      <c r="O74" s="1"/>
      <c r="P74" s="1"/>
      <c r="Q74" s="1"/>
      <c r="R74" s="1"/>
    </row>
    <row r="75" spans="1:18" ht="15">
      <c r="A75" s="1" t="s">
        <v>158</v>
      </c>
      <c r="B75" s="25" t="s">
        <v>241</v>
      </c>
      <c r="C75" s="25" t="s">
        <v>324</v>
      </c>
      <c r="D75" s="17">
        <v>23</v>
      </c>
      <c r="E75" s="17">
        <v>1</v>
      </c>
      <c r="F75" s="1" t="s">
        <v>243</v>
      </c>
      <c r="G75" s="17" t="s">
        <v>160</v>
      </c>
      <c r="H75" s="1"/>
      <c r="I75" s="27">
        <v>2.6</v>
      </c>
      <c r="J75" s="1" t="s">
        <v>118</v>
      </c>
      <c r="K75" s="1" t="s">
        <v>325</v>
      </c>
      <c r="L75" s="1"/>
      <c r="M75" s="1"/>
      <c r="N75" s="1"/>
      <c r="O75" s="1"/>
      <c r="P75" s="1"/>
      <c r="Q75" s="1"/>
      <c r="R75" s="1"/>
    </row>
    <row r="76" spans="1:18" ht="30">
      <c r="A76" s="1" t="s">
        <v>158</v>
      </c>
      <c r="B76" s="25" t="s">
        <v>326</v>
      </c>
      <c r="C76" s="25" t="s">
        <v>327</v>
      </c>
      <c r="D76" s="17">
        <v>23</v>
      </c>
      <c r="E76" s="17">
        <v>1</v>
      </c>
      <c r="F76" s="1" t="s">
        <v>215</v>
      </c>
      <c r="G76" s="17" t="s">
        <v>160</v>
      </c>
      <c r="H76" s="1"/>
      <c r="I76" s="18">
        <v>22.86</v>
      </c>
      <c r="J76" s="1" t="s">
        <v>165</v>
      </c>
      <c r="K76" s="1" t="s">
        <v>23</v>
      </c>
      <c r="L76" s="1"/>
      <c r="M76" s="1"/>
      <c r="N76" s="1"/>
      <c r="O76" s="1"/>
      <c r="P76" s="1"/>
      <c r="Q76" s="1"/>
      <c r="R76" s="1"/>
    </row>
    <row r="77" spans="1:18" ht="15">
      <c r="A77" s="1" t="s">
        <v>158</v>
      </c>
      <c r="B77" s="25"/>
      <c r="C77" s="25" t="s">
        <v>328</v>
      </c>
      <c r="D77" s="17">
        <v>23</v>
      </c>
      <c r="E77" s="17">
        <v>1</v>
      </c>
      <c r="F77" s="1" t="s">
        <v>252</v>
      </c>
      <c r="G77" s="17" t="s">
        <v>160</v>
      </c>
      <c r="H77" s="1"/>
      <c r="I77" s="18">
        <v>3.53</v>
      </c>
      <c r="J77" s="1" t="s">
        <v>129</v>
      </c>
      <c r="K77" s="1" t="s">
        <v>129</v>
      </c>
      <c r="L77" s="1"/>
      <c r="M77" s="1"/>
      <c r="N77" s="1"/>
      <c r="O77" s="1"/>
      <c r="P77" s="1"/>
      <c r="Q77" s="1"/>
      <c r="R77" s="1"/>
    </row>
    <row r="78" spans="1:18" ht="15">
      <c r="A78" s="1" t="s">
        <v>158</v>
      </c>
      <c r="B78" s="25"/>
      <c r="C78" s="25" t="s">
        <v>329</v>
      </c>
      <c r="D78" s="17">
        <v>23</v>
      </c>
      <c r="E78" s="17">
        <v>1</v>
      </c>
      <c r="F78" s="1" t="s">
        <v>140</v>
      </c>
      <c r="G78" s="17" t="s">
        <v>160</v>
      </c>
      <c r="H78" s="1"/>
      <c r="I78" s="26">
        <v>4.2</v>
      </c>
      <c r="J78" s="1" t="s">
        <v>129</v>
      </c>
      <c r="K78" s="1" t="s">
        <v>129</v>
      </c>
      <c r="L78" s="1"/>
      <c r="M78" s="1"/>
      <c r="N78" s="1"/>
      <c r="O78" s="1"/>
      <c r="P78" s="1"/>
      <c r="Q78" s="1"/>
      <c r="R78" s="1"/>
    </row>
    <row r="79" spans="1:18" ht="15">
      <c r="A79" s="1" t="s">
        <v>158</v>
      </c>
      <c r="B79" s="25" t="s">
        <v>330</v>
      </c>
      <c r="C79" s="25" t="s">
        <v>331</v>
      </c>
      <c r="D79" s="17">
        <v>23</v>
      </c>
      <c r="E79" s="17">
        <v>1</v>
      </c>
      <c r="F79" s="1" t="s">
        <v>332</v>
      </c>
      <c r="G79" s="17" t="s">
        <v>160</v>
      </c>
      <c r="H79" s="1"/>
      <c r="I79" s="18">
        <v>19.28</v>
      </c>
      <c r="J79" s="1" t="s">
        <v>118</v>
      </c>
      <c r="K79" s="1" t="s">
        <v>129</v>
      </c>
      <c r="L79" s="1"/>
      <c r="M79" s="1"/>
      <c r="N79" s="1"/>
      <c r="O79" s="1"/>
      <c r="P79" s="1"/>
      <c r="Q79" s="1"/>
      <c r="R79" s="1"/>
    </row>
    <row r="80" spans="1:18" ht="15">
      <c r="A80" s="1" t="s">
        <v>158</v>
      </c>
      <c r="B80" s="25" t="s">
        <v>333</v>
      </c>
      <c r="C80" s="25" t="s">
        <v>334</v>
      </c>
      <c r="D80" s="17">
        <v>23</v>
      </c>
      <c r="E80" s="17">
        <v>1</v>
      </c>
      <c r="F80" s="1" t="s">
        <v>335</v>
      </c>
      <c r="G80" s="17" t="s">
        <v>160</v>
      </c>
      <c r="H80" s="1"/>
      <c r="I80" s="26">
        <v>15.5</v>
      </c>
      <c r="J80" s="1" t="s">
        <v>118</v>
      </c>
      <c r="K80" s="1" t="s">
        <v>23</v>
      </c>
      <c r="L80" s="1"/>
      <c r="M80" s="1"/>
      <c r="N80" s="1"/>
      <c r="O80" s="1"/>
      <c r="P80" s="1"/>
      <c r="Q80" s="1"/>
      <c r="R80" s="1"/>
    </row>
    <row r="81" spans="1:18" ht="15">
      <c r="A81" s="1" t="s">
        <v>158</v>
      </c>
      <c r="B81" s="25"/>
      <c r="C81" s="25" t="s">
        <v>336</v>
      </c>
      <c r="D81" s="17">
        <v>23</v>
      </c>
      <c r="E81" s="17">
        <v>1</v>
      </c>
      <c r="F81" s="1" t="s">
        <v>140</v>
      </c>
      <c r="G81" s="17" t="s">
        <v>160</v>
      </c>
      <c r="H81" s="1"/>
      <c r="I81" s="18">
        <v>8.11</v>
      </c>
      <c r="J81" s="1" t="s">
        <v>129</v>
      </c>
      <c r="K81" s="1" t="s">
        <v>129</v>
      </c>
      <c r="L81" s="1"/>
      <c r="M81" s="1"/>
      <c r="N81" s="1"/>
      <c r="O81" s="1"/>
      <c r="P81" s="1"/>
      <c r="Q81" s="1"/>
      <c r="R81" s="1"/>
    </row>
    <row r="82" spans="1:18" ht="15">
      <c r="A82" s="1" t="s">
        <v>158</v>
      </c>
      <c r="B82" s="25" t="s">
        <v>337</v>
      </c>
      <c r="C82" s="25" t="s">
        <v>338</v>
      </c>
      <c r="D82" s="17">
        <v>23</v>
      </c>
      <c r="E82" s="17">
        <v>1</v>
      </c>
      <c r="F82" s="1" t="s">
        <v>339</v>
      </c>
      <c r="G82" s="17" t="s">
        <v>160</v>
      </c>
      <c r="H82" s="1"/>
      <c r="I82" s="28">
        <v>30.59</v>
      </c>
      <c r="J82" s="1" t="s">
        <v>165</v>
      </c>
      <c r="K82" s="1" t="s">
        <v>23</v>
      </c>
      <c r="L82" s="1"/>
      <c r="M82" s="1"/>
      <c r="N82" s="1"/>
      <c r="O82" s="1"/>
      <c r="P82" s="1"/>
      <c r="Q82" s="1"/>
      <c r="R82" s="1"/>
    </row>
    <row r="83" spans="1:18" ht="15">
      <c r="A83" s="1" t="s">
        <v>158</v>
      </c>
      <c r="B83" s="25" t="s">
        <v>340</v>
      </c>
      <c r="C83" s="25" t="s">
        <v>341</v>
      </c>
      <c r="D83" s="17">
        <v>23</v>
      </c>
      <c r="E83" s="17">
        <v>1</v>
      </c>
      <c r="F83" s="1" t="s">
        <v>342</v>
      </c>
      <c r="G83" s="17" t="s">
        <v>160</v>
      </c>
      <c r="H83" s="1"/>
      <c r="I83" s="18">
        <v>15.31</v>
      </c>
      <c r="J83" s="1" t="s">
        <v>165</v>
      </c>
      <c r="K83" s="1" t="s">
        <v>23</v>
      </c>
      <c r="L83" s="1"/>
      <c r="M83" s="1"/>
      <c r="N83" s="1"/>
      <c r="O83" s="1"/>
      <c r="P83" s="1"/>
      <c r="Q83" s="1"/>
      <c r="R83" s="1"/>
    </row>
    <row r="84" spans="1:18" ht="15">
      <c r="A84" s="1" t="s">
        <v>158</v>
      </c>
      <c r="B84" s="25" t="s">
        <v>343</v>
      </c>
      <c r="C84" s="25" t="s">
        <v>344</v>
      </c>
      <c r="D84" s="17">
        <v>23</v>
      </c>
      <c r="E84" s="17">
        <v>1</v>
      </c>
      <c r="F84" s="1" t="s">
        <v>345</v>
      </c>
      <c r="G84" s="17" t="s">
        <v>160</v>
      </c>
      <c r="H84" s="1"/>
      <c r="I84" s="18">
        <v>12.51</v>
      </c>
      <c r="J84" s="1" t="s">
        <v>118</v>
      </c>
      <c r="K84" s="1" t="s">
        <v>23</v>
      </c>
      <c r="L84" s="1"/>
      <c r="M84" s="1"/>
      <c r="N84" s="1"/>
      <c r="O84" s="1"/>
      <c r="P84" s="1"/>
      <c r="Q84" s="1"/>
      <c r="R84" s="1"/>
    </row>
    <row r="85" spans="1:18" ht="15">
      <c r="A85" s="1" t="s">
        <v>158</v>
      </c>
      <c r="B85" s="25" t="s">
        <v>346</v>
      </c>
      <c r="C85" s="25" t="s">
        <v>347</v>
      </c>
      <c r="D85" s="17">
        <v>23</v>
      </c>
      <c r="E85" s="17">
        <v>1</v>
      </c>
      <c r="F85" s="1" t="s">
        <v>348</v>
      </c>
      <c r="G85" s="17" t="s">
        <v>160</v>
      </c>
      <c r="H85" s="1"/>
      <c r="I85" s="18">
        <v>18.27</v>
      </c>
      <c r="J85" s="1" t="s">
        <v>165</v>
      </c>
      <c r="K85" s="1" t="s">
        <v>23</v>
      </c>
      <c r="L85" s="1"/>
      <c r="M85" s="1"/>
      <c r="N85" s="1"/>
      <c r="O85" s="1"/>
      <c r="P85" s="1"/>
      <c r="Q85" s="1"/>
      <c r="R85" s="1"/>
    </row>
    <row r="86" spans="1:18" ht="15">
      <c r="A86" s="1" t="s">
        <v>158</v>
      </c>
      <c r="B86" s="25" t="s">
        <v>349</v>
      </c>
      <c r="C86" s="25" t="s">
        <v>350</v>
      </c>
      <c r="D86" s="17">
        <v>23</v>
      </c>
      <c r="E86" s="17">
        <v>1</v>
      </c>
      <c r="F86" s="1" t="s">
        <v>339</v>
      </c>
      <c r="G86" s="17" t="s">
        <v>160</v>
      </c>
      <c r="H86" s="1"/>
      <c r="I86" s="28">
        <v>25.07</v>
      </c>
      <c r="J86" s="1" t="s">
        <v>165</v>
      </c>
      <c r="K86" s="1" t="s">
        <v>23</v>
      </c>
      <c r="L86" s="1"/>
      <c r="M86" s="1"/>
      <c r="N86" s="1"/>
      <c r="O86" s="1"/>
      <c r="P86" s="1"/>
      <c r="Q86" s="1"/>
      <c r="R86" s="1"/>
    </row>
    <row r="87" spans="1:18" ht="15">
      <c r="A87" s="1" t="s">
        <v>158</v>
      </c>
      <c r="B87" s="25" t="s">
        <v>351</v>
      </c>
      <c r="C87" s="25" t="s">
        <v>352</v>
      </c>
      <c r="D87" s="17">
        <v>23</v>
      </c>
      <c r="E87" s="17">
        <v>1</v>
      </c>
      <c r="F87" s="1" t="s">
        <v>353</v>
      </c>
      <c r="G87" s="17" t="s">
        <v>160</v>
      </c>
      <c r="H87" s="1"/>
      <c r="I87" s="18">
        <v>24.98</v>
      </c>
      <c r="J87" s="1" t="s">
        <v>118</v>
      </c>
      <c r="K87" s="1" t="s">
        <v>23</v>
      </c>
      <c r="L87" s="1"/>
      <c r="M87" s="1"/>
      <c r="N87" s="1"/>
      <c r="O87" s="1"/>
      <c r="P87" s="1"/>
      <c r="Q87" s="1"/>
      <c r="R87" s="1"/>
    </row>
    <row r="88" spans="1:18" ht="15">
      <c r="A88" s="1" t="s">
        <v>158</v>
      </c>
      <c r="B88" s="25"/>
      <c r="C88" s="25" t="s">
        <v>354</v>
      </c>
      <c r="D88" s="17">
        <v>23</v>
      </c>
      <c r="E88" s="17">
        <v>1</v>
      </c>
      <c r="F88" s="1" t="s">
        <v>355</v>
      </c>
      <c r="G88" s="17" t="s">
        <v>160</v>
      </c>
      <c r="H88" s="1"/>
      <c r="I88" s="28">
        <v>15.38</v>
      </c>
      <c r="J88" s="1" t="s">
        <v>165</v>
      </c>
      <c r="K88" s="1" t="s">
        <v>23</v>
      </c>
      <c r="L88" s="1"/>
      <c r="M88" s="1"/>
      <c r="N88" s="1"/>
      <c r="O88" s="1"/>
      <c r="P88" s="1"/>
      <c r="Q88" s="1"/>
      <c r="R88" s="1"/>
    </row>
    <row r="89" spans="1:18" ht="30">
      <c r="A89" s="1" t="s">
        <v>158</v>
      </c>
      <c r="B89" s="25" t="s">
        <v>356</v>
      </c>
      <c r="C89" s="25" t="s">
        <v>357</v>
      </c>
      <c r="D89" s="17">
        <v>23</v>
      </c>
      <c r="E89" s="17">
        <v>1</v>
      </c>
      <c r="F89" s="1" t="s">
        <v>355</v>
      </c>
      <c r="G89" s="17" t="s">
        <v>160</v>
      </c>
      <c r="H89" s="1"/>
      <c r="I89" s="28">
        <v>16.58</v>
      </c>
      <c r="J89" s="1" t="s">
        <v>165</v>
      </c>
      <c r="K89" s="1" t="s">
        <v>23</v>
      </c>
      <c r="L89" s="1"/>
      <c r="M89" s="1"/>
      <c r="N89" s="1"/>
      <c r="O89" s="1"/>
      <c r="P89" s="1"/>
      <c r="Q89" s="1"/>
      <c r="R89" s="1"/>
    </row>
    <row r="90" spans="1:18" ht="15">
      <c r="A90" s="1" t="s">
        <v>158</v>
      </c>
      <c r="B90" s="25"/>
      <c r="C90" s="25" t="s">
        <v>358</v>
      </c>
      <c r="D90" s="17">
        <v>23</v>
      </c>
      <c r="E90" s="17">
        <v>2</v>
      </c>
      <c r="F90" s="1" t="s">
        <v>140</v>
      </c>
      <c r="G90" s="17" t="s">
        <v>160</v>
      </c>
      <c r="H90" s="1"/>
      <c r="I90" s="18">
        <v>141.91</v>
      </c>
      <c r="J90" s="1" t="s">
        <v>118</v>
      </c>
      <c r="K90" s="1" t="s">
        <v>129</v>
      </c>
      <c r="L90" s="1"/>
      <c r="M90" s="1"/>
      <c r="N90" s="1"/>
      <c r="O90" s="1"/>
      <c r="P90" s="1"/>
      <c r="Q90" s="1"/>
      <c r="R90" s="1"/>
    </row>
    <row r="91" spans="1:18" ht="15">
      <c r="A91" s="1" t="s">
        <v>158</v>
      </c>
      <c r="B91" s="25" t="s">
        <v>359</v>
      </c>
      <c r="C91" s="25" t="s">
        <v>360</v>
      </c>
      <c r="D91" s="17">
        <v>23</v>
      </c>
      <c r="E91" s="17">
        <v>2</v>
      </c>
      <c r="F91" s="1" t="s">
        <v>361</v>
      </c>
      <c r="G91" s="17" t="s">
        <v>160</v>
      </c>
      <c r="H91" s="1"/>
      <c r="I91" s="18">
        <v>16.12</v>
      </c>
      <c r="J91" s="1" t="s">
        <v>165</v>
      </c>
      <c r="K91" s="1" t="s">
        <v>23</v>
      </c>
      <c r="L91" s="1"/>
      <c r="M91" s="1"/>
      <c r="N91" s="1"/>
      <c r="O91" s="1"/>
      <c r="P91" s="1"/>
      <c r="Q91" s="1"/>
      <c r="R91" s="1"/>
    </row>
    <row r="92" spans="1:18" ht="15">
      <c r="A92" s="1" t="s">
        <v>158</v>
      </c>
      <c r="B92" s="25"/>
      <c r="C92" s="25" t="s">
        <v>362</v>
      </c>
      <c r="D92" s="17">
        <v>23</v>
      </c>
      <c r="E92" s="17">
        <v>2</v>
      </c>
      <c r="F92" s="1" t="s">
        <v>140</v>
      </c>
      <c r="G92" s="17" t="s">
        <v>160</v>
      </c>
      <c r="H92" s="1"/>
      <c r="I92" s="18">
        <v>8.23</v>
      </c>
      <c r="J92" s="1"/>
      <c r="K92" s="1" t="s">
        <v>129</v>
      </c>
      <c r="L92" s="1"/>
      <c r="M92" s="1"/>
      <c r="N92" s="1"/>
      <c r="O92" s="1"/>
      <c r="P92" s="1"/>
      <c r="Q92" s="1"/>
      <c r="R92" s="1"/>
    </row>
    <row r="93" spans="1:18" ht="15">
      <c r="A93" s="1" t="s">
        <v>158</v>
      </c>
      <c r="B93" s="25" t="s">
        <v>363</v>
      </c>
      <c r="C93" s="25" t="s">
        <v>364</v>
      </c>
      <c r="D93" s="17">
        <v>23</v>
      </c>
      <c r="E93" s="17">
        <v>2</v>
      </c>
      <c r="F93" s="1" t="s">
        <v>361</v>
      </c>
      <c r="G93" s="17" t="s">
        <v>160</v>
      </c>
      <c r="H93" s="1"/>
      <c r="I93" s="18">
        <v>13.47</v>
      </c>
      <c r="J93" s="1" t="s">
        <v>165</v>
      </c>
      <c r="K93" s="1" t="s">
        <v>23</v>
      </c>
      <c r="L93" s="1"/>
      <c r="M93" s="1"/>
      <c r="N93" s="1"/>
      <c r="O93" s="1"/>
      <c r="P93" s="1"/>
      <c r="Q93" s="1"/>
      <c r="R93" s="1"/>
    </row>
    <row r="94" spans="1:18" ht="15">
      <c r="A94" s="1" t="s">
        <v>158</v>
      </c>
      <c r="B94" s="25"/>
      <c r="C94" s="25" t="s">
        <v>365</v>
      </c>
      <c r="D94" s="17">
        <v>23</v>
      </c>
      <c r="E94" s="17">
        <v>2</v>
      </c>
      <c r="F94" s="1" t="s">
        <v>366</v>
      </c>
      <c r="G94" s="17" t="s">
        <v>160</v>
      </c>
      <c r="H94" s="1"/>
      <c r="I94" s="18">
        <v>3.62</v>
      </c>
      <c r="J94" s="1"/>
      <c r="K94" s="1" t="s">
        <v>23</v>
      </c>
      <c r="L94" s="1"/>
      <c r="M94" s="1"/>
      <c r="N94" s="1"/>
      <c r="O94" s="1"/>
      <c r="P94" s="1"/>
      <c r="Q94" s="1"/>
      <c r="R94" s="1"/>
    </row>
    <row r="95" spans="1:18" ht="15">
      <c r="A95" s="1" t="s">
        <v>158</v>
      </c>
      <c r="B95" s="25" t="s">
        <v>367</v>
      </c>
      <c r="C95" s="25" t="s">
        <v>368</v>
      </c>
      <c r="D95" s="17">
        <v>23</v>
      </c>
      <c r="E95" s="17">
        <v>2</v>
      </c>
      <c r="F95" s="1" t="s">
        <v>361</v>
      </c>
      <c r="G95" s="17" t="s">
        <v>160</v>
      </c>
      <c r="H95" s="1"/>
      <c r="I95" s="18">
        <v>13.22</v>
      </c>
      <c r="J95" s="1" t="s">
        <v>165</v>
      </c>
      <c r="K95" s="1" t="s">
        <v>23</v>
      </c>
      <c r="L95" s="1"/>
      <c r="M95" s="1"/>
      <c r="N95" s="1"/>
      <c r="O95" s="1"/>
      <c r="P95" s="1"/>
      <c r="Q95" s="1"/>
      <c r="R95" s="1"/>
    </row>
    <row r="96" spans="1:18" ht="15">
      <c r="A96" s="1" t="s">
        <v>158</v>
      </c>
      <c r="B96" s="25"/>
      <c r="C96" s="25" t="s">
        <v>369</v>
      </c>
      <c r="D96" s="17">
        <v>23</v>
      </c>
      <c r="E96" s="17">
        <v>2</v>
      </c>
      <c r="F96" s="1" t="s">
        <v>140</v>
      </c>
      <c r="G96" s="17" t="s">
        <v>160</v>
      </c>
      <c r="H96" s="1"/>
      <c r="I96" s="18">
        <v>16.56</v>
      </c>
      <c r="J96" s="1"/>
      <c r="K96" s="1" t="s">
        <v>129</v>
      </c>
      <c r="L96" s="1"/>
      <c r="M96" s="1"/>
      <c r="N96" s="1"/>
      <c r="O96" s="1"/>
      <c r="P96" s="1"/>
      <c r="Q96" s="1"/>
      <c r="R96" s="1"/>
    </row>
    <row r="97" spans="1:18" ht="15">
      <c r="A97" s="1" t="s">
        <v>158</v>
      </c>
      <c r="B97" s="25" t="s">
        <v>370</v>
      </c>
      <c r="C97" s="25" t="s">
        <v>371</v>
      </c>
      <c r="D97" s="17">
        <v>23</v>
      </c>
      <c r="E97" s="17">
        <v>2</v>
      </c>
      <c r="F97" s="1" t="s">
        <v>361</v>
      </c>
      <c r="G97" s="17" t="s">
        <v>160</v>
      </c>
      <c r="H97" s="1"/>
      <c r="I97" s="18">
        <v>14.91</v>
      </c>
      <c r="J97" s="1" t="s">
        <v>165</v>
      </c>
      <c r="K97" s="1" t="s">
        <v>23</v>
      </c>
      <c r="L97" s="1"/>
      <c r="M97" s="1"/>
      <c r="N97" s="1"/>
      <c r="O97" s="1"/>
      <c r="P97" s="1"/>
      <c r="Q97" s="1"/>
      <c r="R97" s="1"/>
    </row>
    <row r="98" spans="1:18" ht="15">
      <c r="A98" s="1" t="s">
        <v>158</v>
      </c>
      <c r="B98" s="25" t="s">
        <v>372</v>
      </c>
      <c r="C98" s="25" t="s">
        <v>373</v>
      </c>
      <c r="D98" s="17">
        <v>23</v>
      </c>
      <c r="E98" s="17">
        <v>2</v>
      </c>
      <c r="F98" s="1" t="s">
        <v>361</v>
      </c>
      <c r="G98" s="17" t="s">
        <v>160</v>
      </c>
      <c r="H98" s="1"/>
      <c r="I98" s="18">
        <v>14.91</v>
      </c>
      <c r="J98" s="1" t="s">
        <v>165</v>
      </c>
      <c r="K98" s="1" t="s">
        <v>23</v>
      </c>
      <c r="L98" s="1"/>
      <c r="M98" s="1"/>
      <c r="N98" s="1"/>
      <c r="O98" s="1"/>
      <c r="P98" s="1"/>
      <c r="Q98" s="1"/>
      <c r="R98" s="1"/>
    </row>
    <row r="99" spans="1:18" ht="15">
      <c r="A99" s="1" t="s">
        <v>158</v>
      </c>
      <c r="B99" s="25" t="s">
        <v>374</v>
      </c>
      <c r="C99" s="25" t="s">
        <v>375</v>
      </c>
      <c r="D99" s="17">
        <v>23</v>
      </c>
      <c r="E99" s="17">
        <v>2</v>
      </c>
      <c r="F99" s="1" t="s">
        <v>361</v>
      </c>
      <c r="G99" s="17" t="s">
        <v>160</v>
      </c>
      <c r="H99" s="1"/>
      <c r="I99" s="18">
        <v>11.46</v>
      </c>
      <c r="J99" s="1" t="s">
        <v>165</v>
      </c>
      <c r="K99" s="1" t="s">
        <v>23</v>
      </c>
      <c r="L99" s="1"/>
      <c r="M99" s="1"/>
      <c r="N99" s="1"/>
      <c r="O99" s="1"/>
      <c r="P99" s="1"/>
      <c r="Q99" s="1"/>
      <c r="R99" s="1"/>
    </row>
    <row r="100" spans="1:18" ht="15">
      <c r="A100" s="1" t="s">
        <v>158</v>
      </c>
      <c r="B100" s="25" t="s">
        <v>376</v>
      </c>
      <c r="C100" s="25" t="s">
        <v>377</v>
      </c>
      <c r="D100" s="17">
        <v>23</v>
      </c>
      <c r="E100" s="17">
        <v>2</v>
      </c>
      <c r="F100" s="1" t="s">
        <v>361</v>
      </c>
      <c r="G100" s="17" t="s">
        <v>160</v>
      </c>
      <c r="H100" s="1"/>
      <c r="I100" s="18">
        <v>11.36</v>
      </c>
      <c r="J100" s="1" t="s">
        <v>165</v>
      </c>
      <c r="K100" s="1" t="s">
        <v>23</v>
      </c>
      <c r="L100" s="1"/>
      <c r="M100" s="1"/>
      <c r="N100" s="1"/>
      <c r="O100" s="1"/>
      <c r="P100" s="1"/>
      <c r="Q100" s="1"/>
      <c r="R100" s="1"/>
    </row>
    <row r="101" spans="1:18" ht="15">
      <c r="A101" s="1" t="s">
        <v>158</v>
      </c>
      <c r="B101" s="25" t="s">
        <v>378</v>
      </c>
      <c r="C101" s="25" t="s">
        <v>379</v>
      </c>
      <c r="D101" s="17">
        <v>23</v>
      </c>
      <c r="E101" s="17">
        <v>2</v>
      </c>
      <c r="F101" s="1" t="s">
        <v>366</v>
      </c>
      <c r="G101" s="17" t="s">
        <v>160</v>
      </c>
      <c r="H101" s="1"/>
      <c r="I101" s="18">
        <v>7.05</v>
      </c>
      <c r="J101" s="1" t="s">
        <v>118</v>
      </c>
      <c r="K101" s="1" t="s">
        <v>23</v>
      </c>
      <c r="L101" s="1"/>
      <c r="M101" s="1"/>
      <c r="N101" s="1"/>
      <c r="O101" s="1"/>
      <c r="P101" s="1"/>
      <c r="Q101" s="1"/>
      <c r="R101" s="1"/>
    </row>
    <row r="102" spans="1:18" ht="15">
      <c r="A102" s="1" t="s">
        <v>158</v>
      </c>
      <c r="B102" s="25" t="s">
        <v>380</v>
      </c>
      <c r="C102" s="25" t="s">
        <v>381</v>
      </c>
      <c r="D102" s="17">
        <v>23</v>
      </c>
      <c r="E102" s="17">
        <v>2</v>
      </c>
      <c r="F102" s="1" t="s">
        <v>361</v>
      </c>
      <c r="G102" s="17" t="s">
        <v>160</v>
      </c>
      <c r="H102" s="1"/>
      <c r="I102" s="18">
        <v>13.46</v>
      </c>
      <c r="J102" s="1" t="s">
        <v>165</v>
      </c>
      <c r="K102" s="1" t="s">
        <v>23</v>
      </c>
      <c r="L102" s="1"/>
      <c r="M102" s="1"/>
      <c r="N102" s="1"/>
      <c r="O102" s="1"/>
      <c r="P102" s="1"/>
      <c r="Q102" s="1"/>
      <c r="R102" s="1"/>
    </row>
    <row r="103" spans="1:18" ht="15">
      <c r="A103" s="1" t="s">
        <v>158</v>
      </c>
      <c r="B103" s="25"/>
      <c r="C103" s="25" t="s">
        <v>382</v>
      </c>
      <c r="D103" s="17">
        <v>23</v>
      </c>
      <c r="E103" s="17">
        <v>2</v>
      </c>
      <c r="F103" s="1" t="s">
        <v>140</v>
      </c>
      <c r="G103" s="17" t="s">
        <v>160</v>
      </c>
      <c r="H103" s="1"/>
      <c r="I103" s="18">
        <v>18.38</v>
      </c>
      <c r="J103" s="1" t="s">
        <v>118</v>
      </c>
      <c r="K103" s="1" t="s">
        <v>129</v>
      </c>
      <c r="L103" s="1"/>
      <c r="M103" s="1"/>
      <c r="N103" s="1"/>
      <c r="O103" s="1"/>
      <c r="P103" s="1"/>
      <c r="Q103" s="1"/>
      <c r="R103" s="1"/>
    </row>
    <row r="104" spans="1:18" ht="15">
      <c r="A104" s="1" t="s">
        <v>158</v>
      </c>
      <c r="B104" s="25"/>
      <c r="C104" s="25" t="s">
        <v>383</v>
      </c>
      <c r="D104" s="17">
        <v>23</v>
      </c>
      <c r="E104" s="17">
        <v>2</v>
      </c>
      <c r="F104" s="1" t="s">
        <v>140</v>
      </c>
      <c r="G104" s="17" t="s">
        <v>160</v>
      </c>
      <c r="H104" s="1"/>
      <c r="I104" s="18">
        <v>17.78</v>
      </c>
      <c r="J104" s="1" t="s">
        <v>118</v>
      </c>
      <c r="K104" s="1" t="s">
        <v>129</v>
      </c>
      <c r="L104" s="1"/>
      <c r="M104" s="1"/>
      <c r="N104" s="1"/>
      <c r="O104" s="1"/>
      <c r="P104" s="1"/>
      <c r="Q104" s="1"/>
      <c r="R104" s="1"/>
    </row>
    <row r="105" spans="1:18" ht="15">
      <c r="A105" s="1" t="s">
        <v>158</v>
      </c>
      <c r="B105" s="25"/>
      <c r="C105" s="25" t="s">
        <v>384</v>
      </c>
      <c r="D105" s="17">
        <v>23</v>
      </c>
      <c r="E105" s="17">
        <v>2</v>
      </c>
      <c r="F105" s="1" t="s">
        <v>366</v>
      </c>
      <c r="G105" s="17" t="s">
        <v>160</v>
      </c>
      <c r="H105" s="1"/>
      <c r="I105" s="26">
        <v>4.62</v>
      </c>
      <c r="J105" s="1" t="s">
        <v>118</v>
      </c>
      <c r="K105" s="1" t="s">
        <v>23</v>
      </c>
      <c r="L105" s="1"/>
      <c r="M105" s="1"/>
      <c r="N105" s="1"/>
      <c r="O105" s="1"/>
      <c r="P105" s="1"/>
      <c r="Q105" s="1"/>
      <c r="R105" s="1"/>
    </row>
    <row r="106" spans="1:18" ht="15">
      <c r="A106" s="1" t="s">
        <v>158</v>
      </c>
      <c r="B106" s="25" t="s">
        <v>385</v>
      </c>
      <c r="C106" s="25" t="s">
        <v>386</v>
      </c>
      <c r="D106" s="17">
        <v>23</v>
      </c>
      <c r="E106" s="17">
        <v>2</v>
      </c>
      <c r="F106" s="1" t="s">
        <v>387</v>
      </c>
      <c r="G106" s="17" t="s">
        <v>160</v>
      </c>
      <c r="H106" s="1"/>
      <c r="I106" s="26">
        <v>12.1</v>
      </c>
      <c r="J106" s="1" t="s">
        <v>165</v>
      </c>
      <c r="K106" s="1" t="s">
        <v>23</v>
      </c>
      <c r="L106" s="1"/>
      <c r="M106" s="1"/>
      <c r="N106" s="1"/>
      <c r="O106" s="1"/>
      <c r="P106" s="1"/>
      <c r="Q106" s="1"/>
      <c r="R106" s="1"/>
    </row>
    <row r="107" spans="1:18" ht="15">
      <c r="A107" s="1" t="s">
        <v>158</v>
      </c>
      <c r="B107" s="25" t="s">
        <v>388</v>
      </c>
      <c r="C107" s="25" t="s">
        <v>389</v>
      </c>
      <c r="D107" s="17">
        <v>23</v>
      </c>
      <c r="E107" s="17">
        <v>2</v>
      </c>
      <c r="F107" s="1" t="s">
        <v>387</v>
      </c>
      <c r="G107" s="17" t="s">
        <v>160</v>
      </c>
      <c r="H107" s="1"/>
      <c r="I107" s="26">
        <v>12.1</v>
      </c>
      <c r="J107" s="1" t="s">
        <v>165</v>
      </c>
      <c r="K107" s="1" t="s">
        <v>23</v>
      </c>
      <c r="L107" s="1"/>
      <c r="M107" s="1"/>
      <c r="N107" s="1"/>
      <c r="O107" s="1"/>
      <c r="P107" s="1"/>
      <c r="Q107" s="1"/>
      <c r="R107" s="1"/>
    </row>
    <row r="108" spans="1:18" ht="15">
      <c r="A108" s="1" t="s">
        <v>158</v>
      </c>
      <c r="B108" s="25" t="s">
        <v>390</v>
      </c>
      <c r="C108" s="25" t="s">
        <v>391</v>
      </c>
      <c r="D108" s="17">
        <v>23</v>
      </c>
      <c r="E108" s="17">
        <v>2</v>
      </c>
      <c r="F108" s="1" t="s">
        <v>387</v>
      </c>
      <c r="G108" s="17" t="s">
        <v>160</v>
      </c>
      <c r="H108" s="1"/>
      <c r="I108" s="18">
        <v>13.28</v>
      </c>
      <c r="J108" s="1" t="s">
        <v>165</v>
      </c>
      <c r="K108" s="1" t="s">
        <v>23</v>
      </c>
      <c r="L108" s="1"/>
      <c r="M108" s="1"/>
      <c r="N108" s="1"/>
      <c r="O108" s="1"/>
      <c r="P108" s="1"/>
      <c r="Q108" s="1"/>
      <c r="R108" s="1"/>
    </row>
    <row r="109" spans="1:18" ht="15">
      <c r="A109" s="1" t="s">
        <v>158</v>
      </c>
      <c r="B109" s="25" t="s">
        <v>392</v>
      </c>
      <c r="C109" s="25" t="s">
        <v>393</v>
      </c>
      <c r="D109" s="17">
        <v>23</v>
      </c>
      <c r="E109" s="17">
        <v>2</v>
      </c>
      <c r="F109" s="1" t="s">
        <v>387</v>
      </c>
      <c r="G109" s="17" t="s">
        <v>160</v>
      </c>
      <c r="H109" s="1"/>
      <c r="I109" s="18">
        <v>11.61</v>
      </c>
      <c r="J109" s="1" t="s">
        <v>165</v>
      </c>
      <c r="K109" s="1" t="s">
        <v>23</v>
      </c>
      <c r="L109" s="1"/>
      <c r="M109" s="1"/>
      <c r="N109" s="1"/>
      <c r="O109" s="1"/>
      <c r="P109" s="1"/>
      <c r="Q109" s="1"/>
      <c r="R109" s="1"/>
    </row>
    <row r="110" spans="1:18" ht="15">
      <c r="A110" s="1" t="s">
        <v>158</v>
      </c>
      <c r="B110" s="25" t="s">
        <v>193</v>
      </c>
      <c r="C110" s="25" t="s">
        <v>394</v>
      </c>
      <c r="D110" s="17">
        <v>23</v>
      </c>
      <c r="E110" s="17">
        <v>2</v>
      </c>
      <c r="F110" s="1" t="s">
        <v>308</v>
      </c>
      <c r="G110" s="17" t="s">
        <v>160</v>
      </c>
      <c r="H110" s="1"/>
      <c r="I110" s="27">
        <v>6</v>
      </c>
      <c r="J110" s="1" t="s">
        <v>118</v>
      </c>
      <c r="K110" s="1" t="s">
        <v>23</v>
      </c>
      <c r="L110" s="1"/>
      <c r="M110" s="1"/>
      <c r="N110" s="1"/>
      <c r="O110" s="1"/>
      <c r="P110" s="1"/>
      <c r="Q110" s="1"/>
      <c r="R110" s="1"/>
    </row>
    <row r="111" spans="1:18" ht="15">
      <c r="A111" s="1" t="s">
        <v>158</v>
      </c>
      <c r="B111" s="25" t="s">
        <v>193</v>
      </c>
      <c r="C111" s="25" t="s">
        <v>395</v>
      </c>
      <c r="D111" s="17">
        <v>23</v>
      </c>
      <c r="E111" s="17">
        <v>2</v>
      </c>
      <c r="F111" s="1" t="s">
        <v>220</v>
      </c>
      <c r="G111" s="17" t="s">
        <v>160</v>
      </c>
      <c r="H111" s="1"/>
      <c r="I111" s="22">
        <v>6.63</v>
      </c>
      <c r="J111" s="1" t="s">
        <v>118</v>
      </c>
      <c r="K111" s="1" t="s">
        <v>23</v>
      </c>
      <c r="L111" s="1"/>
      <c r="M111" s="1"/>
      <c r="N111" s="1"/>
      <c r="O111" s="1"/>
      <c r="P111" s="1"/>
      <c r="Q111" s="1"/>
      <c r="R111" s="1"/>
    </row>
    <row r="112" spans="1:18" ht="15">
      <c r="A112" s="1" t="s">
        <v>158</v>
      </c>
      <c r="B112" s="25" t="s">
        <v>396</v>
      </c>
      <c r="C112" s="25" t="s">
        <v>397</v>
      </c>
      <c r="D112" s="17">
        <v>23</v>
      </c>
      <c r="E112" s="17">
        <v>2</v>
      </c>
      <c r="F112" s="1" t="s">
        <v>398</v>
      </c>
      <c r="G112" s="17" t="s">
        <v>160</v>
      </c>
      <c r="H112" s="1"/>
      <c r="I112" s="18">
        <v>15.37</v>
      </c>
      <c r="J112" s="1" t="s">
        <v>165</v>
      </c>
      <c r="K112" s="1" t="s">
        <v>23</v>
      </c>
      <c r="L112" s="1"/>
      <c r="M112" s="1"/>
      <c r="N112" s="1"/>
      <c r="O112" s="1"/>
      <c r="P112" s="1"/>
      <c r="Q112" s="1"/>
      <c r="R112" s="1"/>
    </row>
    <row r="113" spans="1:18" ht="15">
      <c r="A113" s="1" t="s">
        <v>158</v>
      </c>
      <c r="B113" s="25"/>
      <c r="C113" s="25" t="s">
        <v>399</v>
      </c>
      <c r="D113" s="17">
        <v>23</v>
      </c>
      <c r="E113" s="17">
        <v>2</v>
      </c>
      <c r="F113" s="1" t="s">
        <v>140</v>
      </c>
      <c r="G113" s="17" t="s">
        <v>160</v>
      </c>
      <c r="H113" s="1"/>
      <c r="I113" s="18">
        <v>12.24</v>
      </c>
      <c r="J113" s="1" t="s">
        <v>118</v>
      </c>
      <c r="K113" s="1" t="s">
        <v>129</v>
      </c>
      <c r="L113" s="1"/>
      <c r="M113" s="1"/>
      <c r="N113" s="1"/>
      <c r="O113" s="1"/>
      <c r="P113" s="1"/>
      <c r="Q113" s="1"/>
      <c r="R113" s="1"/>
    </row>
    <row r="114" spans="1:18" ht="15">
      <c r="A114" s="1" t="s">
        <v>158</v>
      </c>
      <c r="B114" s="25" t="s">
        <v>400</v>
      </c>
      <c r="C114" s="25" t="s">
        <v>401</v>
      </c>
      <c r="D114" s="17">
        <v>23</v>
      </c>
      <c r="E114" s="17">
        <v>2</v>
      </c>
      <c r="F114" s="1" t="s">
        <v>361</v>
      </c>
      <c r="G114" s="17" t="s">
        <v>160</v>
      </c>
      <c r="H114" s="1"/>
      <c r="I114" s="18">
        <v>16.11</v>
      </c>
      <c r="J114" s="1" t="s">
        <v>165</v>
      </c>
      <c r="K114" s="1" t="s">
        <v>23</v>
      </c>
      <c r="L114" s="1"/>
      <c r="M114" s="1"/>
      <c r="N114" s="1"/>
      <c r="O114" s="1"/>
      <c r="P114" s="1"/>
      <c r="Q114" s="1"/>
      <c r="R114" s="1"/>
    </row>
    <row r="115" spans="1:18" ht="15">
      <c r="A115" s="1" t="s">
        <v>158</v>
      </c>
      <c r="B115" s="25" t="s">
        <v>402</v>
      </c>
      <c r="C115" s="25" t="s">
        <v>403</v>
      </c>
      <c r="D115" s="17">
        <v>23</v>
      </c>
      <c r="E115" s="17">
        <v>2</v>
      </c>
      <c r="F115" s="1" t="s">
        <v>361</v>
      </c>
      <c r="G115" s="17" t="s">
        <v>160</v>
      </c>
      <c r="H115" s="1"/>
      <c r="I115" s="18">
        <v>16.16</v>
      </c>
      <c r="J115" s="1" t="s">
        <v>165</v>
      </c>
      <c r="K115" s="1" t="s">
        <v>23</v>
      </c>
      <c r="L115" s="1"/>
      <c r="M115" s="1"/>
      <c r="N115" s="1"/>
      <c r="O115" s="1"/>
      <c r="P115" s="1"/>
      <c r="Q115" s="1"/>
      <c r="R115" s="1"/>
    </row>
    <row r="116" spans="1:18" ht="15">
      <c r="A116" s="1" t="s">
        <v>158</v>
      </c>
      <c r="B116" s="25"/>
      <c r="C116" s="25" t="s">
        <v>404</v>
      </c>
      <c r="D116" s="17">
        <v>23</v>
      </c>
      <c r="E116" s="17">
        <v>2</v>
      </c>
      <c r="F116" s="1" t="s">
        <v>366</v>
      </c>
      <c r="G116" s="17" t="s">
        <v>160</v>
      </c>
      <c r="H116" s="1"/>
      <c r="I116" s="18">
        <v>7.51</v>
      </c>
      <c r="J116" s="1" t="s">
        <v>118</v>
      </c>
      <c r="K116" s="1" t="s">
        <v>23</v>
      </c>
      <c r="L116" s="1"/>
      <c r="M116" s="1"/>
      <c r="N116" s="1"/>
      <c r="O116" s="1"/>
      <c r="P116" s="1"/>
      <c r="Q116" s="1"/>
      <c r="R116" s="1"/>
    </row>
    <row r="117" spans="1:18" ht="15">
      <c r="A117" s="1" t="s">
        <v>158</v>
      </c>
      <c r="B117" s="25" t="s">
        <v>405</v>
      </c>
      <c r="C117" s="25" t="s">
        <v>406</v>
      </c>
      <c r="D117" s="17">
        <v>23</v>
      </c>
      <c r="E117" s="17">
        <v>2</v>
      </c>
      <c r="F117" s="1" t="s">
        <v>361</v>
      </c>
      <c r="G117" s="17" t="s">
        <v>160</v>
      </c>
      <c r="H117" s="1"/>
      <c r="I117" s="18">
        <v>13.54</v>
      </c>
      <c r="J117" s="1" t="s">
        <v>165</v>
      </c>
      <c r="K117" s="1" t="s">
        <v>23</v>
      </c>
      <c r="L117" s="1"/>
      <c r="M117" s="1"/>
      <c r="N117" s="1"/>
      <c r="O117" s="1"/>
      <c r="P117" s="1"/>
      <c r="Q117" s="1"/>
      <c r="R117" s="1"/>
    </row>
    <row r="118" spans="1:18" ht="15">
      <c r="A118" s="1" t="s">
        <v>158</v>
      </c>
      <c r="B118" s="25" t="s">
        <v>407</v>
      </c>
      <c r="C118" s="25" t="s">
        <v>408</v>
      </c>
      <c r="D118" s="17">
        <v>23</v>
      </c>
      <c r="E118" s="17">
        <v>2</v>
      </c>
      <c r="F118" s="1" t="s">
        <v>361</v>
      </c>
      <c r="G118" s="17" t="s">
        <v>160</v>
      </c>
      <c r="H118" s="1"/>
      <c r="I118" s="18">
        <v>13.65</v>
      </c>
      <c r="J118" s="1" t="s">
        <v>165</v>
      </c>
      <c r="K118" s="1" t="s">
        <v>23</v>
      </c>
      <c r="L118" s="1"/>
      <c r="M118" s="1"/>
      <c r="N118" s="1"/>
      <c r="O118" s="1"/>
      <c r="P118" s="1"/>
      <c r="Q118" s="1"/>
      <c r="R118" s="1"/>
    </row>
    <row r="119" spans="1:18" ht="15">
      <c r="A119" s="1" t="s">
        <v>158</v>
      </c>
      <c r="B119" s="25" t="s">
        <v>409</v>
      </c>
      <c r="C119" s="25" t="s">
        <v>410</v>
      </c>
      <c r="D119" s="17">
        <v>23</v>
      </c>
      <c r="E119" s="17">
        <v>2</v>
      </c>
      <c r="F119" s="1" t="s">
        <v>361</v>
      </c>
      <c r="G119" s="17" t="s">
        <v>160</v>
      </c>
      <c r="H119" s="1"/>
      <c r="I119" s="26">
        <v>14.4</v>
      </c>
      <c r="J119" s="1" t="s">
        <v>165</v>
      </c>
      <c r="K119" s="1" t="s">
        <v>23</v>
      </c>
      <c r="L119" s="1"/>
      <c r="M119" s="1"/>
      <c r="N119" s="1"/>
      <c r="O119" s="1"/>
      <c r="P119" s="1"/>
      <c r="Q119" s="1"/>
      <c r="R119" s="1"/>
    </row>
    <row r="120" spans="1:18" ht="15">
      <c r="A120" s="1" t="s">
        <v>158</v>
      </c>
      <c r="B120" s="25" t="s">
        <v>241</v>
      </c>
      <c r="C120" s="25" t="s">
        <v>411</v>
      </c>
      <c r="D120" s="17">
        <v>23</v>
      </c>
      <c r="E120" s="17">
        <v>2</v>
      </c>
      <c r="F120" s="1" t="s">
        <v>243</v>
      </c>
      <c r="G120" s="17" t="s">
        <v>137</v>
      </c>
      <c r="H120" s="1" t="s">
        <v>229</v>
      </c>
      <c r="I120" s="22">
        <v>2.11</v>
      </c>
      <c r="J120" s="1" t="s">
        <v>118</v>
      </c>
      <c r="K120" s="1" t="s">
        <v>23</v>
      </c>
      <c r="L120" s="1"/>
      <c r="M120" s="1"/>
      <c r="N120" s="1"/>
      <c r="O120" s="1"/>
      <c r="P120" s="1"/>
      <c r="Q120" s="1"/>
      <c r="R120" s="1"/>
    </row>
    <row r="121" spans="1:18" ht="15">
      <c r="A121" s="1" t="s">
        <v>158</v>
      </c>
      <c r="B121" s="25" t="s">
        <v>241</v>
      </c>
      <c r="C121" s="25" t="s">
        <v>412</v>
      </c>
      <c r="D121" s="17">
        <v>23</v>
      </c>
      <c r="E121" s="17">
        <v>2</v>
      </c>
      <c r="F121" s="1" t="s">
        <v>243</v>
      </c>
      <c r="G121" s="17" t="s">
        <v>137</v>
      </c>
      <c r="H121" s="1" t="s">
        <v>229</v>
      </c>
      <c r="I121" s="22">
        <v>2.77</v>
      </c>
      <c r="J121" s="1" t="s">
        <v>118</v>
      </c>
      <c r="K121" s="1" t="s">
        <v>23</v>
      </c>
      <c r="L121" s="1"/>
      <c r="M121" s="1"/>
      <c r="N121" s="1"/>
      <c r="O121" s="1"/>
      <c r="P121" s="1"/>
      <c r="Q121" s="1"/>
      <c r="R121" s="1"/>
    </row>
    <row r="122" spans="1:18" ht="30">
      <c r="A122" s="1" t="s">
        <v>158</v>
      </c>
      <c r="B122" s="25" t="s">
        <v>413</v>
      </c>
      <c r="C122" s="25" t="s">
        <v>414</v>
      </c>
      <c r="D122" s="17">
        <v>23</v>
      </c>
      <c r="E122" s="17">
        <v>2</v>
      </c>
      <c r="F122" s="1" t="s">
        <v>130</v>
      </c>
      <c r="G122" s="17" t="s">
        <v>137</v>
      </c>
      <c r="H122" s="1" t="s">
        <v>229</v>
      </c>
      <c r="I122" s="22">
        <v>6.93</v>
      </c>
      <c r="J122" s="1" t="s">
        <v>118</v>
      </c>
      <c r="K122" s="1"/>
      <c r="L122" s="1" t="s">
        <v>231</v>
      </c>
      <c r="M122" s="1"/>
      <c r="N122" s="1"/>
      <c r="O122" s="1"/>
      <c r="P122" s="1"/>
      <c r="Q122" s="1"/>
      <c r="R122" s="1"/>
    </row>
    <row r="123" spans="1:18" ht="15">
      <c r="A123" s="1" t="s">
        <v>158</v>
      </c>
      <c r="B123" s="25"/>
      <c r="C123" s="25" t="s">
        <v>415</v>
      </c>
      <c r="D123" s="17">
        <v>23</v>
      </c>
      <c r="E123" s="17">
        <v>2</v>
      </c>
      <c r="F123" s="1" t="s">
        <v>130</v>
      </c>
      <c r="G123" s="17" t="s">
        <v>137</v>
      </c>
      <c r="H123" s="1" t="s">
        <v>229</v>
      </c>
      <c r="I123" s="18">
        <v>15.12</v>
      </c>
      <c r="J123" s="1" t="s">
        <v>165</v>
      </c>
      <c r="K123" s="1" t="s">
        <v>23</v>
      </c>
      <c r="L123" s="1"/>
      <c r="M123" s="1"/>
      <c r="N123" s="1"/>
      <c r="O123" s="1"/>
      <c r="P123" s="1"/>
      <c r="Q123" s="1"/>
      <c r="R123" s="1"/>
    </row>
    <row r="124" spans="1:18" ht="15">
      <c r="A124" s="1" t="s">
        <v>158</v>
      </c>
      <c r="B124" s="25"/>
      <c r="C124" s="25" t="s">
        <v>416</v>
      </c>
      <c r="D124" s="17">
        <v>23</v>
      </c>
      <c r="E124" s="17">
        <v>2</v>
      </c>
      <c r="F124" s="1" t="s">
        <v>252</v>
      </c>
      <c r="G124" s="17" t="s">
        <v>160</v>
      </c>
      <c r="H124" s="1"/>
      <c r="I124" s="26">
        <v>3.3</v>
      </c>
      <c r="J124" s="1" t="s">
        <v>129</v>
      </c>
      <c r="K124" s="1" t="s">
        <v>129</v>
      </c>
      <c r="L124" s="1"/>
      <c r="M124" s="1"/>
      <c r="N124" s="1"/>
      <c r="O124" s="1"/>
      <c r="P124" s="1"/>
      <c r="Q124" s="1"/>
      <c r="R124" s="1"/>
    </row>
    <row r="125" spans="1:18" ht="15">
      <c r="A125" s="1" t="s">
        <v>158</v>
      </c>
      <c r="B125" s="25"/>
      <c r="C125" s="25" t="s">
        <v>417</v>
      </c>
      <c r="D125" s="17">
        <v>23</v>
      </c>
      <c r="E125" s="17">
        <v>2</v>
      </c>
      <c r="F125" s="1" t="s">
        <v>140</v>
      </c>
      <c r="G125" s="17" t="s">
        <v>160</v>
      </c>
      <c r="H125" s="1"/>
      <c r="I125" s="18">
        <v>12.35</v>
      </c>
      <c r="J125" s="1" t="s">
        <v>118</v>
      </c>
      <c r="K125" s="1" t="s">
        <v>23</v>
      </c>
      <c r="L125" s="1"/>
      <c r="M125" s="1"/>
      <c r="N125" s="1"/>
      <c r="O125" s="1"/>
      <c r="P125" s="1"/>
      <c r="Q125" s="1"/>
      <c r="R125" s="1"/>
    </row>
    <row r="126" spans="1:18" ht="15">
      <c r="A126" s="1" t="s">
        <v>158</v>
      </c>
      <c r="B126" s="25" t="s">
        <v>418</v>
      </c>
      <c r="C126" s="25" t="s">
        <v>419</v>
      </c>
      <c r="D126" s="17">
        <v>23</v>
      </c>
      <c r="E126" s="17">
        <v>2</v>
      </c>
      <c r="F126" s="1" t="s">
        <v>361</v>
      </c>
      <c r="G126" s="17" t="s">
        <v>160</v>
      </c>
      <c r="H126" s="1"/>
      <c r="I126" s="18">
        <v>12.52</v>
      </c>
      <c r="J126" s="1" t="s">
        <v>165</v>
      </c>
      <c r="K126" s="1" t="s">
        <v>23</v>
      </c>
      <c r="L126" s="1"/>
      <c r="M126" s="1"/>
      <c r="N126" s="1"/>
      <c r="O126" s="1"/>
      <c r="P126" s="1"/>
      <c r="Q126" s="1"/>
      <c r="R126" s="1"/>
    </row>
    <row r="127" spans="1:18" ht="15">
      <c r="A127" s="1" t="s">
        <v>158</v>
      </c>
      <c r="B127" s="25" t="s">
        <v>420</v>
      </c>
      <c r="C127" s="25" t="s">
        <v>421</v>
      </c>
      <c r="D127" s="17">
        <v>23</v>
      </c>
      <c r="E127" s="17">
        <v>2</v>
      </c>
      <c r="F127" s="1" t="s">
        <v>361</v>
      </c>
      <c r="G127" s="17" t="s">
        <v>160</v>
      </c>
      <c r="H127" s="1"/>
      <c r="I127" s="18">
        <v>13.97</v>
      </c>
      <c r="J127" s="1" t="s">
        <v>165</v>
      </c>
      <c r="K127" s="1" t="s">
        <v>23</v>
      </c>
      <c r="L127" s="1"/>
      <c r="M127" s="1"/>
      <c r="N127" s="1"/>
      <c r="O127" s="1"/>
      <c r="P127" s="1"/>
      <c r="Q127" s="1"/>
      <c r="R127" s="1"/>
    </row>
    <row r="128" spans="1:18" ht="15">
      <c r="A128" s="1" t="s">
        <v>158</v>
      </c>
      <c r="B128" s="25" t="s">
        <v>422</v>
      </c>
      <c r="C128" s="25" t="s">
        <v>423</v>
      </c>
      <c r="D128" s="17">
        <v>23</v>
      </c>
      <c r="E128" s="17">
        <v>2</v>
      </c>
      <c r="F128" s="1" t="s">
        <v>424</v>
      </c>
      <c r="G128" s="17" t="s">
        <v>137</v>
      </c>
      <c r="H128" s="1" t="s">
        <v>229</v>
      </c>
      <c r="I128" s="28">
        <v>24.02</v>
      </c>
      <c r="J128" s="1" t="s">
        <v>165</v>
      </c>
      <c r="K128" s="1" t="s">
        <v>23</v>
      </c>
      <c r="L128" s="1"/>
      <c r="M128" s="1"/>
      <c r="N128" s="1"/>
      <c r="O128" s="1"/>
      <c r="P128" s="1"/>
      <c r="Q128" s="1"/>
      <c r="R128" s="1"/>
    </row>
    <row r="129" spans="1:18" ht="15">
      <c r="A129" s="1" t="s">
        <v>158</v>
      </c>
      <c r="B129" s="25" t="s">
        <v>425</v>
      </c>
      <c r="C129" s="25" t="s">
        <v>426</v>
      </c>
      <c r="D129" s="17">
        <v>23</v>
      </c>
      <c r="E129" s="17">
        <v>2</v>
      </c>
      <c r="F129" s="1" t="s">
        <v>427</v>
      </c>
      <c r="G129" s="17" t="s">
        <v>160</v>
      </c>
      <c r="H129" s="1"/>
      <c r="I129" s="28">
        <v>29.48</v>
      </c>
      <c r="J129" s="1" t="s">
        <v>165</v>
      </c>
      <c r="K129" s="1" t="s">
        <v>23</v>
      </c>
      <c r="L129" s="1"/>
      <c r="M129" s="1"/>
      <c r="N129" s="1"/>
      <c r="O129" s="1"/>
      <c r="P129" s="1"/>
      <c r="Q129" s="1"/>
      <c r="R129" s="1"/>
    </row>
    <row r="130" spans="1:18" ht="15">
      <c r="A130" s="1" t="s">
        <v>158</v>
      </c>
      <c r="B130" s="25" t="s">
        <v>428</v>
      </c>
      <c r="C130" s="25" t="s">
        <v>429</v>
      </c>
      <c r="D130" s="17">
        <v>23</v>
      </c>
      <c r="E130" s="17">
        <v>2</v>
      </c>
      <c r="F130" s="1" t="s">
        <v>427</v>
      </c>
      <c r="G130" s="17" t="s">
        <v>160</v>
      </c>
      <c r="H130" s="1"/>
      <c r="I130" s="28">
        <v>16.88</v>
      </c>
      <c r="J130" s="1" t="s">
        <v>165</v>
      </c>
      <c r="K130" s="1" t="s">
        <v>23</v>
      </c>
      <c r="L130" s="1"/>
      <c r="M130" s="1"/>
      <c r="N130" s="1"/>
      <c r="O130" s="1"/>
      <c r="P130" s="1"/>
      <c r="Q130" s="1"/>
      <c r="R130" s="1"/>
    </row>
    <row r="131" spans="1:18" ht="15">
      <c r="A131" s="1" t="s">
        <v>158</v>
      </c>
      <c r="B131" s="25" t="s">
        <v>430</v>
      </c>
      <c r="C131" s="25" t="s">
        <v>431</v>
      </c>
      <c r="D131" s="17">
        <v>23</v>
      </c>
      <c r="E131" s="17">
        <v>2</v>
      </c>
      <c r="F131" s="1" t="s">
        <v>432</v>
      </c>
      <c r="G131" s="17" t="s">
        <v>160</v>
      </c>
      <c r="H131" s="1"/>
      <c r="I131" s="18">
        <v>16.05</v>
      </c>
      <c r="J131" s="1" t="s">
        <v>165</v>
      </c>
      <c r="K131" s="1" t="s">
        <v>23</v>
      </c>
      <c r="L131" s="1"/>
      <c r="M131" s="1"/>
      <c r="N131" s="1"/>
      <c r="O131" s="1"/>
      <c r="P131" s="1"/>
      <c r="Q131" s="1"/>
      <c r="R131" s="1"/>
    </row>
    <row r="132" spans="1:18" ht="15">
      <c r="A132" s="1" t="s">
        <v>158</v>
      </c>
      <c r="B132" s="25" t="s">
        <v>433</v>
      </c>
      <c r="C132" s="25" t="s">
        <v>434</v>
      </c>
      <c r="D132" s="17">
        <v>23</v>
      </c>
      <c r="E132" s="17">
        <v>2</v>
      </c>
      <c r="F132" s="1" t="s">
        <v>361</v>
      </c>
      <c r="G132" s="17" t="s">
        <v>160</v>
      </c>
      <c r="H132" s="1"/>
      <c r="I132" s="18">
        <v>16.05</v>
      </c>
      <c r="J132" s="1" t="s">
        <v>165</v>
      </c>
      <c r="K132" s="1" t="s">
        <v>23</v>
      </c>
      <c r="L132" s="1"/>
      <c r="M132" s="1"/>
      <c r="N132" s="1"/>
      <c r="O132" s="1"/>
      <c r="P132" s="1"/>
      <c r="Q132" s="1"/>
      <c r="R132" s="1"/>
    </row>
    <row r="133" spans="1:18" ht="15">
      <c r="A133" s="1" t="s">
        <v>158</v>
      </c>
      <c r="B133" s="25" t="s">
        <v>435</v>
      </c>
      <c r="C133" s="25" t="s">
        <v>436</v>
      </c>
      <c r="D133" s="17">
        <v>23</v>
      </c>
      <c r="E133" s="17">
        <v>2</v>
      </c>
      <c r="F133" s="1" t="s">
        <v>437</v>
      </c>
      <c r="G133" s="17" t="s">
        <v>137</v>
      </c>
      <c r="H133" s="1" t="s">
        <v>229</v>
      </c>
      <c r="I133" s="18">
        <v>23.85</v>
      </c>
      <c r="J133" s="1" t="s">
        <v>165</v>
      </c>
      <c r="K133" s="1" t="s">
        <v>129</v>
      </c>
      <c r="L133" s="1"/>
      <c r="M133" s="1"/>
      <c r="N133" s="1"/>
      <c r="O133" s="1"/>
      <c r="P133" s="1"/>
      <c r="Q133" s="1"/>
      <c r="R133" s="1"/>
    </row>
    <row r="134" spans="1:18" ht="15">
      <c r="A134" s="1" t="s">
        <v>158</v>
      </c>
      <c r="B134" s="25" t="s">
        <v>438</v>
      </c>
      <c r="C134" s="25" t="s">
        <v>439</v>
      </c>
      <c r="D134" s="17">
        <v>23</v>
      </c>
      <c r="E134" s="17">
        <v>2</v>
      </c>
      <c r="F134" s="1" t="s">
        <v>164</v>
      </c>
      <c r="G134" s="17" t="s">
        <v>160</v>
      </c>
      <c r="H134" s="1"/>
      <c r="I134" s="18">
        <v>17.78</v>
      </c>
      <c r="J134" s="1" t="s">
        <v>165</v>
      </c>
      <c r="K134" s="1" t="s">
        <v>129</v>
      </c>
      <c r="L134" s="1"/>
      <c r="M134" s="1"/>
      <c r="N134" s="1"/>
      <c r="O134" s="1"/>
      <c r="P134" s="1"/>
      <c r="Q134" s="1"/>
      <c r="R134" s="1"/>
    </row>
    <row r="135" spans="1:18" ht="15">
      <c r="A135" s="1" t="s">
        <v>158</v>
      </c>
      <c r="B135" s="25"/>
      <c r="C135" s="25" t="s">
        <v>440</v>
      </c>
      <c r="D135" s="17">
        <v>23</v>
      </c>
      <c r="E135" s="17">
        <v>2</v>
      </c>
      <c r="F135" s="1" t="s">
        <v>153</v>
      </c>
      <c r="G135" s="17"/>
      <c r="H135" s="1"/>
      <c r="I135" s="18">
        <v>10.31</v>
      </c>
      <c r="J135" s="1" t="s">
        <v>129</v>
      </c>
      <c r="K135" s="1" t="s">
        <v>129</v>
      </c>
      <c r="L135" s="1"/>
      <c r="M135" s="1"/>
      <c r="N135" s="1"/>
      <c r="O135" s="1"/>
      <c r="P135" s="1"/>
      <c r="Q135" s="1"/>
      <c r="R135" s="1"/>
    </row>
    <row r="136" spans="1:18" ht="15">
      <c r="A136" s="1" t="s">
        <v>158</v>
      </c>
      <c r="B136" s="25"/>
      <c r="C136" s="25" t="s">
        <v>441</v>
      </c>
      <c r="D136" s="17">
        <v>23</v>
      </c>
      <c r="E136" s="17">
        <v>3</v>
      </c>
      <c r="F136" s="1" t="s">
        <v>140</v>
      </c>
      <c r="G136" s="17" t="s">
        <v>137</v>
      </c>
      <c r="H136" s="1" t="s">
        <v>229</v>
      </c>
      <c r="I136" s="18">
        <v>60.38</v>
      </c>
      <c r="J136" s="1" t="s">
        <v>118</v>
      </c>
      <c r="K136" s="1" t="s">
        <v>129</v>
      </c>
      <c r="L136" s="1"/>
      <c r="M136" s="1"/>
      <c r="N136" s="1"/>
      <c r="O136" s="1"/>
      <c r="P136" s="1"/>
      <c r="Q136" s="1"/>
      <c r="R136" s="1"/>
    </row>
    <row r="137" spans="1:18" ht="30">
      <c r="A137" s="1" t="s">
        <v>158</v>
      </c>
      <c r="B137" s="25" t="s">
        <v>442</v>
      </c>
      <c r="C137" s="25" t="s">
        <v>443</v>
      </c>
      <c r="D137" s="17">
        <v>23</v>
      </c>
      <c r="E137" s="17">
        <v>3</v>
      </c>
      <c r="F137" s="1" t="s">
        <v>444</v>
      </c>
      <c r="G137" s="17" t="s">
        <v>137</v>
      </c>
      <c r="H137" s="1" t="s">
        <v>229</v>
      </c>
      <c r="I137" s="18">
        <v>18.93</v>
      </c>
      <c r="J137" s="1" t="s">
        <v>445</v>
      </c>
      <c r="K137" s="1" t="s">
        <v>129</v>
      </c>
      <c r="L137" s="1"/>
      <c r="M137" s="1"/>
      <c r="N137" s="1"/>
      <c r="O137" s="1"/>
      <c r="P137" s="1"/>
      <c r="Q137" s="1"/>
      <c r="R137" s="1"/>
    </row>
    <row r="138" spans="1:18" ht="30">
      <c r="A138" s="1" t="s">
        <v>158</v>
      </c>
      <c r="B138" s="25" t="s">
        <v>61</v>
      </c>
      <c r="C138" s="25" t="s">
        <v>446</v>
      </c>
      <c r="D138" s="17">
        <v>23</v>
      </c>
      <c r="E138" s="17">
        <v>3</v>
      </c>
      <c r="F138" s="1" t="s">
        <v>447</v>
      </c>
      <c r="G138" s="17" t="s">
        <v>137</v>
      </c>
      <c r="H138" s="1" t="s">
        <v>229</v>
      </c>
      <c r="I138" s="18">
        <v>33.24</v>
      </c>
      <c r="J138" s="1" t="s">
        <v>445</v>
      </c>
      <c r="K138" s="1" t="s">
        <v>23</v>
      </c>
      <c r="L138" s="1"/>
      <c r="M138" s="1"/>
      <c r="N138" s="1"/>
      <c r="O138" s="1"/>
      <c r="P138" s="1"/>
      <c r="Q138" s="1"/>
      <c r="R138" s="1"/>
    </row>
    <row r="139" spans="1:18" ht="15">
      <c r="A139" s="1" t="s">
        <v>158</v>
      </c>
      <c r="B139" s="25" t="s">
        <v>448</v>
      </c>
      <c r="C139" s="25" t="s">
        <v>449</v>
      </c>
      <c r="D139" s="17">
        <v>23</v>
      </c>
      <c r="E139" s="17">
        <v>3</v>
      </c>
      <c r="F139" s="1" t="s">
        <v>450</v>
      </c>
      <c r="G139" s="17" t="s">
        <v>137</v>
      </c>
      <c r="H139" s="1" t="s">
        <v>229</v>
      </c>
      <c r="I139" s="18">
        <v>16.61</v>
      </c>
      <c r="J139" s="1" t="s">
        <v>451</v>
      </c>
      <c r="K139" s="1" t="s">
        <v>129</v>
      </c>
      <c r="L139" s="1"/>
      <c r="M139" s="1"/>
      <c r="N139" s="1"/>
      <c r="O139" s="1"/>
      <c r="P139" s="1"/>
      <c r="Q139" s="1"/>
      <c r="R139" s="1"/>
    </row>
    <row r="140" spans="1:18" ht="15">
      <c r="A140" s="1" t="s">
        <v>158</v>
      </c>
      <c r="B140" s="25" t="s">
        <v>448</v>
      </c>
      <c r="C140" s="25" t="s">
        <v>452</v>
      </c>
      <c r="D140" s="17">
        <v>23</v>
      </c>
      <c r="E140" s="17">
        <v>3</v>
      </c>
      <c r="F140" s="1" t="s">
        <v>450</v>
      </c>
      <c r="G140" s="17" t="s">
        <v>137</v>
      </c>
      <c r="H140" s="1" t="s">
        <v>229</v>
      </c>
      <c r="I140" s="18">
        <v>57.21</v>
      </c>
      <c r="J140" s="1" t="s">
        <v>451</v>
      </c>
      <c r="K140" s="1" t="s">
        <v>129</v>
      </c>
      <c r="L140" s="1"/>
      <c r="M140" s="1"/>
      <c r="N140" s="1"/>
      <c r="O140" s="1"/>
      <c r="P140" s="1"/>
      <c r="Q140" s="1"/>
      <c r="R140" s="1"/>
    </row>
    <row r="141" spans="1:18" ht="15">
      <c r="A141" s="1" t="s">
        <v>158</v>
      </c>
      <c r="B141" s="25" t="s">
        <v>195</v>
      </c>
      <c r="C141" s="25" t="s">
        <v>453</v>
      </c>
      <c r="D141" s="17">
        <v>23</v>
      </c>
      <c r="E141" s="17">
        <v>3</v>
      </c>
      <c r="F141" s="1" t="s">
        <v>454</v>
      </c>
      <c r="G141" s="17" t="s">
        <v>137</v>
      </c>
      <c r="H141" s="1" t="s">
        <v>229</v>
      </c>
      <c r="I141" s="22">
        <v>11.06</v>
      </c>
      <c r="J141" s="1" t="s">
        <v>451</v>
      </c>
      <c r="K141" s="1" t="s">
        <v>197</v>
      </c>
      <c r="L141" s="1"/>
      <c r="M141" s="1"/>
      <c r="N141" s="1"/>
      <c r="O141" s="1"/>
      <c r="P141" s="1"/>
      <c r="Q141" s="1"/>
      <c r="R141" s="1"/>
    </row>
    <row r="142" spans="1:18" ht="15">
      <c r="A142" s="1" t="s">
        <v>158</v>
      </c>
      <c r="B142" s="25" t="s">
        <v>193</v>
      </c>
      <c r="C142" s="25" t="s">
        <v>455</v>
      </c>
      <c r="D142" s="17">
        <v>23</v>
      </c>
      <c r="E142" s="17">
        <v>3</v>
      </c>
      <c r="F142" s="1" t="s">
        <v>193</v>
      </c>
      <c r="G142" s="17" t="s">
        <v>137</v>
      </c>
      <c r="H142" s="1" t="s">
        <v>229</v>
      </c>
      <c r="I142" s="22">
        <v>2.51</v>
      </c>
      <c r="J142" s="1" t="s">
        <v>451</v>
      </c>
      <c r="K142" s="1" t="s">
        <v>23</v>
      </c>
      <c r="L142" s="1"/>
      <c r="M142" s="1"/>
      <c r="N142" s="1"/>
      <c r="O142" s="1"/>
      <c r="P142" s="1"/>
      <c r="Q142" s="1"/>
      <c r="R142" s="1"/>
    </row>
    <row r="143" spans="1:18" ht="30">
      <c r="A143" s="1" t="s">
        <v>158</v>
      </c>
      <c r="B143" s="25" t="s">
        <v>456</v>
      </c>
      <c r="C143" s="25" t="s">
        <v>457</v>
      </c>
      <c r="D143" s="17">
        <v>23</v>
      </c>
      <c r="E143" s="17">
        <v>3</v>
      </c>
      <c r="F143" s="1" t="s">
        <v>458</v>
      </c>
      <c r="G143" s="17" t="s">
        <v>137</v>
      </c>
      <c r="H143" s="1" t="s">
        <v>229</v>
      </c>
      <c r="I143" s="26">
        <v>71.1</v>
      </c>
      <c r="J143" s="1" t="s">
        <v>445</v>
      </c>
      <c r="K143" s="1" t="s">
        <v>129</v>
      </c>
      <c r="L143" s="1"/>
      <c r="M143" s="1"/>
      <c r="N143" s="1"/>
      <c r="O143" s="1"/>
      <c r="P143" s="1"/>
      <c r="Q143" s="1"/>
      <c r="R143" s="1"/>
    </row>
    <row r="144" spans="1:18" ht="15">
      <c r="A144" s="1" t="s">
        <v>158</v>
      </c>
      <c r="B144" s="25"/>
      <c r="C144" s="25" t="s">
        <v>459</v>
      </c>
      <c r="D144" s="17">
        <v>23</v>
      </c>
      <c r="E144" s="17">
        <v>3</v>
      </c>
      <c r="F144" s="1" t="s">
        <v>140</v>
      </c>
      <c r="G144" s="17" t="s">
        <v>137</v>
      </c>
      <c r="H144" s="1" t="s">
        <v>229</v>
      </c>
      <c r="I144" s="18">
        <v>49.58</v>
      </c>
      <c r="J144" s="1" t="s">
        <v>118</v>
      </c>
      <c r="K144" s="1" t="s">
        <v>129</v>
      </c>
      <c r="L144" s="1"/>
      <c r="M144" s="1"/>
      <c r="N144" s="1"/>
      <c r="O144" s="1"/>
      <c r="P144" s="1"/>
      <c r="Q144" s="1"/>
      <c r="R144" s="1"/>
    </row>
    <row r="145" spans="1:18" ht="15">
      <c r="A145" s="1" t="s">
        <v>158</v>
      </c>
      <c r="B145" s="25" t="s">
        <v>193</v>
      </c>
      <c r="C145" s="25" t="s">
        <v>460</v>
      </c>
      <c r="D145" s="17">
        <v>23</v>
      </c>
      <c r="E145" s="17">
        <v>3</v>
      </c>
      <c r="F145" s="1" t="s">
        <v>193</v>
      </c>
      <c r="G145" s="17" t="s">
        <v>137</v>
      </c>
      <c r="H145" s="1" t="s">
        <v>229</v>
      </c>
      <c r="I145" s="22">
        <v>3.03</v>
      </c>
      <c r="J145" s="1" t="s">
        <v>118</v>
      </c>
      <c r="K145" s="1" t="s">
        <v>23</v>
      </c>
      <c r="L145" s="1"/>
      <c r="M145" s="1"/>
      <c r="N145" s="1"/>
      <c r="O145" s="1"/>
      <c r="P145" s="1"/>
      <c r="Q145" s="1"/>
      <c r="R145" s="1"/>
    </row>
    <row r="146" spans="1:18" ht="15">
      <c r="A146" s="1" t="s">
        <v>158</v>
      </c>
      <c r="B146" s="25" t="s">
        <v>461</v>
      </c>
      <c r="C146" s="25" t="s">
        <v>462</v>
      </c>
      <c r="D146" s="17">
        <v>23</v>
      </c>
      <c r="E146" s="17">
        <v>3</v>
      </c>
      <c r="F146" s="1" t="s">
        <v>463</v>
      </c>
      <c r="G146" s="17" t="s">
        <v>137</v>
      </c>
      <c r="H146" s="1" t="s">
        <v>229</v>
      </c>
      <c r="I146" s="18">
        <v>20.78</v>
      </c>
      <c r="J146" s="1" t="s">
        <v>118</v>
      </c>
      <c r="K146" s="1" t="s">
        <v>23</v>
      </c>
      <c r="L146" s="1"/>
      <c r="M146" s="1"/>
      <c r="N146" s="1"/>
      <c r="O146" s="1"/>
      <c r="P146" s="1"/>
      <c r="Q146" s="1"/>
      <c r="R146" s="1"/>
    </row>
    <row r="147" spans="1:18" ht="15">
      <c r="A147" s="1" t="s">
        <v>158</v>
      </c>
      <c r="B147" s="25"/>
      <c r="C147" s="25" t="s">
        <v>464</v>
      </c>
      <c r="D147" s="17">
        <v>23</v>
      </c>
      <c r="E147" s="17">
        <v>3</v>
      </c>
      <c r="F147" s="1" t="s">
        <v>252</v>
      </c>
      <c r="G147" s="17" t="s">
        <v>137</v>
      </c>
      <c r="H147" s="1" t="s">
        <v>229</v>
      </c>
      <c r="I147" s="26">
        <v>2.1</v>
      </c>
      <c r="J147" s="1" t="s">
        <v>129</v>
      </c>
      <c r="K147" s="1" t="s">
        <v>129</v>
      </c>
      <c r="L147" s="1"/>
      <c r="M147" s="1"/>
      <c r="N147" s="1"/>
      <c r="O147" s="1"/>
      <c r="P147" s="1"/>
      <c r="Q147" s="1"/>
      <c r="R147" s="1"/>
    </row>
    <row r="148" spans="1:18" ht="30">
      <c r="A148" s="1" t="s">
        <v>158</v>
      </c>
      <c r="B148" s="25" t="s">
        <v>465</v>
      </c>
      <c r="C148" s="25" t="s">
        <v>466</v>
      </c>
      <c r="D148" s="17">
        <v>23</v>
      </c>
      <c r="E148" s="17">
        <v>3</v>
      </c>
      <c r="F148" s="1" t="s">
        <v>467</v>
      </c>
      <c r="G148" s="17" t="s">
        <v>137</v>
      </c>
      <c r="H148" s="1" t="s">
        <v>229</v>
      </c>
      <c r="I148" s="18">
        <v>34.32</v>
      </c>
      <c r="J148" s="1" t="s">
        <v>445</v>
      </c>
      <c r="K148" s="1" t="s">
        <v>23</v>
      </c>
      <c r="L148" s="1"/>
      <c r="M148" s="1"/>
      <c r="N148" s="1"/>
      <c r="O148" s="1"/>
      <c r="P148" s="1"/>
      <c r="Q148" s="1"/>
      <c r="R148" s="1"/>
    </row>
    <row r="149" spans="1:18" ht="15">
      <c r="A149" s="1" t="s">
        <v>158</v>
      </c>
      <c r="B149" s="25" t="s">
        <v>195</v>
      </c>
      <c r="C149" s="25" t="s">
        <v>468</v>
      </c>
      <c r="D149" s="17">
        <v>23</v>
      </c>
      <c r="E149" s="17">
        <v>3</v>
      </c>
      <c r="F149" s="1" t="s">
        <v>454</v>
      </c>
      <c r="G149" s="17" t="s">
        <v>137</v>
      </c>
      <c r="H149" s="1" t="s">
        <v>229</v>
      </c>
      <c r="I149" s="22">
        <v>11.94</v>
      </c>
      <c r="J149" s="1" t="s">
        <v>118</v>
      </c>
      <c r="K149" s="1" t="s">
        <v>197</v>
      </c>
      <c r="L149" s="1"/>
      <c r="M149" s="1"/>
      <c r="N149" s="1"/>
      <c r="O149" s="1"/>
      <c r="P149" s="1"/>
      <c r="Q149" s="1"/>
      <c r="R149" s="1"/>
    </row>
    <row r="150" spans="1:18" ht="15">
      <c r="A150" s="1" t="s">
        <v>158</v>
      </c>
      <c r="B150" s="25" t="s">
        <v>448</v>
      </c>
      <c r="C150" s="25" t="s">
        <v>469</v>
      </c>
      <c r="D150" s="17">
        <v>23</v>
      </c>
      <c r="E150" s="17">
        <v>3</v>
      </c>
      <c r="F150" s="1" t="s">
        <v>450</v>
      </c>
      <c r="G150" s="17" t="s">
        <v>137</v>
      </c>
      <c r="H150" s="1" t="s">
        <v>229</v>
      </c>
      <c r="I150" s="18">
        <v>26.55</v>
      </c>
      <c r="J150" s="1" t="s">
        <v>118</v>
      </c>
      <c r="K150" s="1" t="s">
        <v>129</v>
      </c>
      <c r="L150" s="1"/>
      <c r="M150" s="1"/>
      <c r="N150" s="1"/>
      <c r="O150" s="1"/>
      <c r="P150" s="1"/>
      <c r="Q150" s="1"/>
      <c r="R150" s="1"/>
    </row>
    <row r="151" spans="1:18" ht="15">
      <c r="A151" s="1" t="s">
        <v>158</v>
      </c>
      <c r="B151" s="25" t="s">
        <v>448</v>
      </c>
      <c r="C151" s="25" t="s">
        <v>470</v>
      </c>
      <c r="D151" s="17">
        <v>23</v>
      </c>
      <c r="E151" s="17">
        <v>3</v>
      </c>
      <c r="F151" s="1" t="s">
        <v>450</v>
      </c>
      <c r="G151" s="17" t="s">
        <v>137</v>
      </c>
      <c r="H151" s="1" t="s">
        <v>229</v>
      </c>
      <c r="I151" s="26">
        <v>10.1</v>
      </c>
      <c r="J151" s="1" t="s">
        <v>118</v>
      </c>
      <c r="K151" s="1" t="s">
        <v>129</v>
      </c>
      <c r="L151" s="1"/>
      <c r="M151" s="1"/>
      <c r="N151" s="1"/>
      <c r="O151" s="1"/>
      <c r="P151" s="1"/>
      <c r="Q151" s="1"/>
      <c r="R151" s="1"/>
    </row>
    <row r="152" spans="1:18" ht="15">
      <c r="A152" s="1" t="s">
        <v>158</v>
      </c>
      <c r="B152" s="25" t="s">
        <v>471</v>
      </c>
      <c r="C152" s="25" t="s">
        <v>472</v>
      </c>
      <c r="D152" s="17">
        <v>23</v>
      </c>
      <c r="E152" s="17">
        <v>3</v>
      </c>
      <c r="F152" s="1" t="s">
        <v>473</v>
      </c>
      <c r="G152" s="17" t="s">
        <v>137</v>
      </c>
      <c r="H152" s="1" t="s">
        <v>229</v>
      </c>
      <c r="I152" s="26">
        <v>20.51</v>
      </c>
      <c r="J152" s="1" t="s">
        <v>118</v>
      </c>
      <c r="K152" s="1" t="s">
        <v>129</v>
      </c>
      <c r="L152" s="1"/>
      <c r="M152" s="1"/>
      <c r="N152" s="1"/>
      <c r="O152" s="1"/>
      <c r="P152" s="1"/>
      <c r="Q152" s="1"/>
      <c r="R152" s="1"/>
    </row>
    <row r="153" spans="1:18" ht="30">
      <c r="A153" s="1" t="s">
        <v>158</v>
      </c>
      <c r="B153" s="25" t="s">
        <v>474</v>
      </c>
      <c r="C153" s="25" t="s">
        <v>475</v>
      </c>
      <c r="D153" s="17">
        <v>23</v>
      </c>
      <c r="E153" s="17">
        <v>3</v>
      </c>
      <c r="F153" s="1" t="s">
        <v>476</v>
      </c>
      <c r="G153" s="17" t="s">
        <v>137</v>
      </c>
      <c r="H153" s="1" t="s">
        <v>229</v>
      </c>
      <c r="I153" s="26">
        <v>19.37</v>
      </c>
      <c r="J153" s="1" t="s">
        <v>445</v>
      </c>
      <c r="K153" s="1" t="s">
        <v>129</v>
      </c>
      <c r="L153" s="1"/>
      <c r="M153" s="1"/>
      <c r="N153" s="1"/>
      <c r="O153" s="1"/>
      <c r="P153" s="1"/>
      <c r="Q153" s="1"/>
      <c r="R153" s="1"/>
    </row>
    <row r="154" spans="1:18" ht="30">
      <c r="A154" s="1" t="s">
        <v>158</v>
      </c>
      <c r="B154" s="25" t="s">
        <v>477</v>
      </c>
      <c r="C154" s="25" t="s">
        <v>478</v>
      </c>
      <c r="D154" s="17">
        <v>23</v>
      </c>
      <c r="E154" s="17">
        <v>3</v>
      </c>
      <c r="F154" s="1" t="s">
        <v>479</v>
      </c>
      <c r="G154" s="17" t="s">
        <v>137</v>
      </c>
      <c r="H154" s="1" t="s">
        <v>229</v>
      </c>
      <c r="I154" s="26">
        <v>16.2</v>
      </c>
      <c r="J154" s="1" t="s">
        <v>445</v>
      </c>
      <c r="K154" s="1" t="s">
        <v>129</v>
      </c>
      <c r="L154" s="1"/>
      <c r="M154" s="1"/>
      <c r="N154" s="1"/>
      <c r="O154" s="1"/>
      <c r="P154" s="1"/>
      <c r="Q154" s="1"/>
      <c r="R154" s="1"/>
    </row>
    <row r="155" spans="1:18" ht="30">
      <c r="A155" s="1" t="s">
        <v>158</v>
      </c>
      <c r="B155" s="25" t="s">
        <v>480</v>
      </c>
      <c r="C155" s="25" t="s">
        <v>481</v>
      </c>
      <c r="D155" s="17">
        <v>23</v>
      </c>
      <c r="E155" s="17">
        <v>3</v>
      </c>
      <c r="F155" s="1" t="s">
        <v>482</v>
      </c>
      <c r="G155" s="17" t="s">
        <v>137</v>
      </c>
      <c r="H155" s="1" t="s">
        <v>229</v>
      </c>
      <c r="I155" s="26">
        <v>17.56</v>
      </c>
      <c r="J155" s="1" t="s">
        <v>445</v>
      </c>
      <c r="K155" s="1" t="s">
        <v>129</v>
      </c>
      <c r="L155" s="1"/>
      <c r="M155" s="1"/>
      <c r="N155" s="1"/>
      <c r="O155" s="1"/>
      <c r="P155" s="1"/>
      <c r="Q155" s="1"/>
      <c r="R155" s="1"/>
    </row>
    <row r="156" spans="1:18" ht="15" hidden="1">
      <c r="A156" s="1" t="s">
        <v>158</v>
      </c>
      <c r="B156" s="25"/>
      <c r="C156" s="25" t="s">
        <v>483</v>
      </c>
      <c r="D156" s="17">
        <v>23</v>
      </c>
      <c r="E156" s="17">
        <v>3</v>
      </c>
      <c r="F156" s="1" t="s">
        <v>484</v>
      </c>
      <c r="G156" s="17" t="s">
        <v>137</v>
      </c>
      <c r="H156" s="1" t="s">
        <v>229</v>
      </c>
      <c r="I156" s="17"/>
      <c r="J156" s="1"/>
      <c r="K156" s="1" t="s">
        <v>129</v>
      </c>
      <c r="L156" s="1"/>
      <c r="M156" s="1"/>
      <c r="N156" s="1"/>
      <c r="O156" s="1"/>
      <c r="P156" s="1"/>
      <c r="Q156" s="1"/>
      <c r="R156" s="1"/>
    </row>
    <row r="157" spans="1:18" ht="30" hidden="1">
      <c r="A157" s="1" t="s">
        <v>158</v>
      </c>
      <c r="B157" s="25"/>
      <c r="C157" s="25" t="s">
        <v>483</v>
      </c>
      <c r="D157" s="17">
        <v>23</v>
      </c>
      <c r="E157" s="17">
        <v>3</v>
      </c>
      <c r="F157" s="1" t="s">
        <v>485</v>
      </c>
      <c r="G157" s="17" t="s">
        <v>137</v>
      </c>
      <c r="H157" s="1" t="s">
        <v>229</v>
      </c>
      <c r="I157" s="17"/>
      <c r="J157" s="1"/>
      <c r="K157" s="1" t="s">
        <v>129</v>
      </c>
      <c r="L157" s="1"/>
      <c r="M157" s="1"/>
      <c r="N157" s="1"/>
      <c r="O157" s="1"/>
      <c r="P157" s="1"/>
      <c r="Q157" s="1"/>
      <c r="R157" s="1"/>
    </row>
    <row r="158" spans="1:18" ht="15">
      <c r="A158" s="1"/>
      <c r="B158" s="1"/>
      <c r="C158" s="1"/>
      <c r="D158" s="1"/>
      <c r="E158" s="17"/>
      <c r="F158" s="1"/>
      <c r="G158" s="17"/>
      <c r="H158" s="1"/>
      <c r="I158" s="17">
        <f>SUBTOTAL(109,I2:I157)</f>
        <v>2937.32</v>
      </c>
      <c r="J158" s="1"/>
      <c r="K158" s="1"/>
      <c r="L158" s="1"/>
      <c r="M158" s="1"/>
      <c r="N158" s="1"/>
      <c r="O158" s="1"/>
      <c r="P158" s="1"/>
      <c r="Q158" s="1"/>
      <c r="R158" s="1"/>
    </row>
  </sheetData>
  <sheetProtection/>
  <printOptions/>
  <pageMargins left="0.03937007874015748" right="0.03937007874015748" top="0.5511811023622047" bottom="0.5511811023622047" header="0" footer="0"/>
  <pageSetup fitToHeight="5" fitToWidth="1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17.28125" style="0" customWidth="1"/>
    <col min="2" max="2" width="26.421875" style="0" bestFit="1" customWidth="1"/>
    <col min="3" max="3" width="19.421875" style="0" bestFit="1" customWidth="1"/>
  </cols>
  <sheetData>
    <row r="1" spans="1:3" ht="21">
      <c r="A1" s="33" t="s">
        <v>495</v>
      </c>
      <c r="B1" s="33" t="s">
        <v>496</v>
      </c>
      <c r="C1" s="33" t="s">
        <v>497</v>
      </c>
    </row>
    <row r="2" spans="1:3" ht="18.75">
      <c r="A2" s="40" t="s">
        <v>498</v>
      </c>
      <c r="B2" s="41"/>
      <c r="C2" s="42"/>
    </row>
    <row r="3" spans="1:3" ht="15.75">
      <c r="A3" s="34">
        <v>1</v>
      </c>
      <c r="B3" s="34">
        <v>9.1</v>
      </c>
      <c r="C3" s="34" t="s">
        <v>499</v>
      </c>
    </row>
    <row r="4" spans="1:3" ht="15.75">
      <c r="A4" s="34">
        <v>2</v>
      </c>
      <c r="B4" s="34">
        <v>12.8</v>
      </c>
      <c r="C4" s="34" t="s">
        <v>499</v>
      </c>
    </row>
    <row r="5" spans="1:3" ht="15.75">
      <c r="A5" s="34">
        <v>3</v>
      </c>
      <c r="B5" s="34">
        <v>27.56</v>
      </c>
      <c r="C5" s="34" t="s">
        <v>499</v>
      </c>
    </row>
    <row r="6" spans="1:3" ht="15.75">
      <c r="A6" s="34">
        <v>4</v>
      </c>
      <c r="B6" s="34">
        <v>15.88</v>
      </c>
      <c r="C6" s="34" t="s">
        <v>499</v>
      </c>
    </row>
    <row r="7" spans="1:3" ht="15.75">
      <c r="A7" s="34" t="s">
        <v>500</v>
      </c>
      <c r="B7" s="34">
        <v>13.8</v>
      </c>
      <c r="C7" s="34" t="s">
        <v>499</v>
      </c>
    </row>
    <row r="8" spans="1:3" ht="15.75">
      <c r="A8" s="34">
        <v>5</v>
      </c>
      <c r="B8" s="34">
        <v>15.54</v>
      </c>
      <c r="C8" s="34" t="s">
        <v>499</v>
      </c>
    </row>
    <row r="9" spans="1:3" ht="15.75">
      <c r="A9" s="34">
        <v>6</v>
      </c>
      <c r="B9" s="34">
        <v>16.41</v>
      </c>
      <c r="C9" s="34" t="s">
        <v>499</v>
      </c>
    </row>
    <row r="10" spans="1:3" ht="15.75">
      <c r="A10" s="34">
        <v>7</v>
      </c>
      <c r="B10" s="34">
        <v>13.38</v>
      </c>
      <c r="C10" s="34" t="s">
        <v>499</v>
      </c>
    </row>
    <row r="11" spans="1:3" ht="15.75">
      <c r="A11" s="34">
        <v>8</v>
      </c>
      <c r="B11" s="34">
        <v>17.41</v>
      </c>
      <c r="C11" s="34" t="s">
        <v>499</v>
      </c>
    </row>
    <row r="12" spans="1:3" ht="15.75">
      <c r="A12" s="34">
        <v>9</v>
      </c>
      <c r="B12" s="34">
        <v>22.93</v>
      </c>
      <c r="C12" s="34" t="s">
        <v>499</v>
      </c>
    </row>
    <row r="13" spans="1:3" ht="15.75">
      <c r="A13" s="34">
        <v>10</v>
      </c>
      <c r="B13" s="34">
        <v>3.67</v>
      </c>
      <c r="C13" s="34" t="s">
        <v>499</v>
      </c>
    </row>
    <row r="14" spans="1:3" ht="15.75">
      <c r="A14" s="34">
        <v>11</v>
      </c>
      <c r="B14" s="34">
        <v>17.55</v>
      </c>
      <c r="C14" s="34" t="s">
        <v>501</v>
      </c>
    </row>
    <row r="15" spans="1:3" ht="15.75">
      <c r="A15" s="34">
        <v>12</v>
      </c>
      <c r="B15" s="34">
        <v>33.45</v>
      </c>
      <c r="C15" s="34" t="s">
        <v>499</v>
      </c>
    </row>
    <row r="16" spans="1:3" ht="15.75">
      <c r="A16" s="34">
        <v>13</v>
      </c>
      <c r="B16" s="34">
        <v>15.48</v>
      </c>
      <c r="C16" s="34" t="s">
        <v>499</v>
      </c>
    </row>
    <row r="17" spans="1:3" ht="15.75">
      <c r="A17" s="34">
        <v>14</v>
      </c>
      <c r="B17" s="34">
        <v>17.43</v>
      </c>
      <c r="C17" s="34" t="s">
        <v>499</v>
      </c>
    </row>
    <row r="18" spans="1:3" ht="15.75">
      <c r="A18" s="34">
        <v>15</v>
      </c>
      <c r="B18" s="34">
        <v>14.74</v>
      </c>
      <c r="C18" s="34" t="s">
        <v>499</v>
      </c>
    </row>
    <row r="19" spans="1:3" ht="15.75">
      <c r="A19" s="34">
        <v>16</v>
      </c>
      <c r="B19" s="34">
        <v>13.24</v>
      </c>
      <c r="C19" s="34" t="s">
        <v>501</v>
      </c>
    </row>
    <row r="20" spans="1:3" ht="15.75">
      <c r="A20" s="34">
        <v>17</v>
      </c>
      <c r="B20" s="34">
        <v>17.96</v>
      </c>
      <c r="C20" s="34" t="s">
        <v>499</v>
      </c>
    </row>
    <row r="21" spans="1:3" ht="15.75">
      <c r="A21" s="34">
        <v>18</v>
      </c>
      <c r="B21" s="34">
        <v>15.31</v>
      </c>
      <c r="C21" s="34" t="s">
        <v>501</v>
      </c>
    </row>
    <row r="22" spans="1:3" ht="15.75">
      <c r="A22" s="34">
        <v>19</v>
      </c>
      <c r="B22" s="34">
        <v>112.51</v>
      </c>
      <c r="C22" s="34" t="s">
        <v>499</v>
      </c>
    </row>
    <row r="23" spans="1:3" ht="15.75">
      <c r="A23" s="34">
        <v>20</v>
      </c>
      <c r="B23" s="34">
        <v>20.42</v>
      </c>
      <c r="C23" s="34" t="s">
        <v>499</v>
      </c>
    </row>
    <row r="24" spans="1:3" ht="15.75">
      <c r="A24" s="34">
        <v>21</v>
      </c>
      <c r="B24" s="34">
        <v>15.49</v>
      </c>
      <c r="C24" s="34" t="s">
        <v>501</v>
      </c>
    </row>
    <row r="25" spans="1:3" ht="15.75">
      <c r="A25" s="34">
        <v>22</v>
      </c>
      <c r="B25" s="34">
        <v>12.98</v>
      </c>
      <c r="C25" s="34" t="s">
        <v>499</v>
      </c>
    </row>
    <row r="26" spans="1:3" ht="15.75">
      <c r="A26" s="34">
        <v>23</v>
      </c>
      <c r="B26" s="34">
        <v>35.18</v>
      </c>
      <c r="C26" s="34" t="s">
        <v>499</v>
      </c>
    </row>
    <row r="27" spans="1:3" ht="15.75">
      <c r="A27" s="34">
        <v>24</v>
      </c>
      <c r="B27" s="34">
        <v>84.7</v>
      </c>
      <c r="C27" s="34" t="s">
        <v>499</v>
      </c>
    </row>
    <row r="28" spans="1:3" ht="15.75">
      <c r="A28" s="34">
        <v>25</v>
      </c>
      <c r="B28" s="34">
        <v>4.36</v>
      </c>
      <c r="C28" s="34" t="s">
        <v>501</v>
      </c>
    </row>
    <row r="29" spans="1:3" ht="15.75">
      <c r="A29" s="34">
        <v>26</v>
      </c>
      <c r="B29" s="34">
        <v>33</v>
      </c>
      <c r="C29" s="34" t="s">
        <v>499</v>
      </c>
    </row>
    <row r="30" spans="1:3" ht="15.75">
      <c r="A30" s="34">
        <v>27</v>
      </c>
      <c r="B30" s="34">
        <v>14.1</v>
      </c>
      <c r="C30" s="34" t="s">
        <v>499</v>
      </c>
    </row>
    <row r="31" spans="1:3" ht="15.75">
      <c r="A31" s="34">
        <v>28</v>
      </c>
      <c r="B31" s="34">
        <v>8.35</v>
      </c>
      <c r="C31" s="34" t="s">
        <v>499</v>
      </c>
    </row>
    <row r="32" spans="1:3" ht="15.75">
      <c r="A32" s="34">
        <v>29</v>
      </c>
      <c r="B32" s="34">
        <v>29.42</v>
      </c>
      <c r="C32" s="34" t="s">
        <v>499</v>
      </c>
    </row>
    <row r="33" spans="1:3" ht="15.75">
      <c r="A33" s="34">
        <v>30</v>
      </c>
      <c r="B33" s="34">
        <v>8.65</v>
      </c>
      <c r="C33" s="34" t="s">
        <v>499</v>
      </c>
    </row>
    <row r="34" spans="1:3" ht="15.75">
      <c r="A34" s="34" t="s">
        <v>502</v>
      </c>
      <c r="B34" s="34">
        <v>15.68</v>
      </c>
      <c r="C34" s="34" t="s">
        <v>499</v>
      </c>
    </row>
    <row r="35" spans="1:3" ht="15.75">
      <c r="A35" s="34">
        <v>31</v>
      </c>
      <c r="B35" s="34">
        <v>3.7</v>
      </c>
      <c r="C35" s="34" t="s">
        <v>499</v>
      </c>
    </row>
    <row r="36" spans="1:3" ht="15.75">
      <c r="A36" s="34">
        <v>32</v>
      </c>
      <c r="B36" s="34">
        <v>9</v>
      </c>
      <c r="C36" s="34" t="s">
        <v>499</v>
      </c>
    </row>
    <row r="37" spans="1:3" ht="15.75">
      <c r="A37" s="34">
        <v>33</v>
      </c>
      <c r="B37" s="34">
        <v>2.56</v>
      </c>
      <c r="C37" s="34" t="s">
        <v>499</v>
      </c>
    </row>
    <row r="38" spans="1:3" ht="15.75">
      <c r="A38" s="34" t="s">
        <v>503</v>
      </c>
      <c r="B38" s="34">
        <v>18.95</v>
      </c>
      <c r="C38" s="34" t="s">
        <v>499</v>
      </c>
    </row>
    <row r="39" spans="1:3" ht="15.75">
      <c r="A39" s="34" t="s">
        <v>504</v>
      </c>
      <c r="B39" s="34">
        <v>12.97</v>
      </c>
      <c r="C39" s="34" t="s">
        <v>499</v>
      </c>
    </row>
    <row r="40" spans="1:3" ht="18.75">
      <c r="A40" s="35" t="s">
        <v>505</v>
      </c>
      <c r="B40" s="35">
        <f>SUM(B3:B39)</f>
        <v>755.66</v>
      </c>
      <c r="C40" s="36"/>
    </row>
    <row r="41" spans="1:3" ht="18.75">
      <c r="A41" s="43" t="s">
        <v>506</v>
      </c>
      <c r="B41" s="43"/>
      <c r="C41" s="43"/>
    </row>
    <row r="42" spans="1:3" ht="15.75">
      <c r="A42" s="34">
        <v>1</v>
      </c>
      <c r="B42" s="34">
        <v>22.42</v>
      </c>
      <c r="C42" s="34" t="s">
        <v>499</v>
      </c>
    </row>
    <row r="43" spans="1:3" ht="15.75">
      <c r="A43" s="34">
        <v>2</v>
      </c>
      <c r="B43" s="34">
        <v>72.95</v>
      </c>
      <c r="C43" s="34" t="s">
        <v>499</v>
      </c>
    </row>
    <row r="44" spans="1:3" ht="15.75">
      <c r="A44" s="34">
        <v>3</v>
      </c>
      <c r="B44" s="34">
        <v>17.67</v>
      </c>
      <c r="C44" s="34" t="s">
        <v>499</v>
      </c>
    </row>
    <row r="45" spans="1:3" ht="15.75">
      <c r="A45" s="34">
        <v>4</v>
      </c>
      <c r="B45" s="34">
        <v>34.1</v>
      </c>
      <c r="C45" s="34" t="s">
        <v>499</v>
      </c>
    </row>
    <row r="46" spans="1:3" ht="15.75">
      <c r="A46" s="34">
        <v>5</v>
      </c>
      <c r="B46" s="34">
        <v>29.83</v>
      </c>
      <c r="C46" s="34" t="s">
        <v>499</v>
      </c>
    </row>
    <row r="47" spans="1:3" ht="15.75">
      <c r="A47" s="34">
        <v>6</v>
      </c>
      <c r="B47" s="34">
        <v>19</v>
      </c>
      <c r="C47" s="34" t="s">
        <v>499</v>
      </c>
    </row>
    <row r="48" spans="1:3" ht="15.75">
      <c r="A48" s="34">
        <v>7</v>
      </c>
      <c r="B48" s="34">
        <v>14.34</v>
      </c>
      <c r="C48" s="34" t="s">
        <v>499</v>
      </c>
    </row>
    <row r="49" spans="1:3" ht="15.75">
      <c r="A49" s="34">
        <v>8</v>
      </c>
      <c r="B49" s="34">
        <v>40.74</v>
      </c>
      <c r="C49" s="34" t="s">
        <v>499</v>
      </c>
    </row>
    <row r="50" spans="1:3" ht="15.75">
      <c r="A50" s="34">
        <v>9</v>
      </c>
      <c r="B50" s="34">
        <v>36.17</v>
      </c>
      <c r="C50" s="34" t="s">
        <v>499</v>
      </c>
    </row>
    <row r="51" spans="1:3" ht="15.75">
      <c r="A51" s="34">
        <v>10</v>
      </c>
      <c r="B51" s="34">
        <v>13.31</v>
      </c>
      <c r="C51" s="34" t="s">
        <v>501</v>
      </c>
    </row>
    <row r="52" spans="1:3" ht="15.75">
      <c r="A52" s="34">
        <v>11</v>
      </c>
      <c r="B52" s="34">
        <v>11.83</v>
      </c>
      <c r="C52" s="34" t="s">
        <v>501</v>
      </c>
    </row>
    <row r="53" spans="1:3" ht="15.75">
      <c r="A53" s="34">
        <v>12</v>
      </c>
      <c r="B53" s="34">
        <v>8.37</v>
      </c>
      <c r="C53" s="34" t="s">
        <v>501</v>
      </c>
    </row>
    <row r="54" spans="1:3" ht="15.75">
      <c r="A54" s="34">
        <v>13</v>
      </c>
      <c r="B54" s="34">
        <v>4.95</v>
      </c>
      <c r="C54" s="34" t="s">
        <v>499</v>
      </c>
    </row>
    <row r="55" spans="1:3" ht="15.75">
      <c r="A55" s="34">
        <v>14</v>
      </c>
      <c r="B55" s="34">
        <v>39.34</v>
      </c>
      <c r="C55" s="34" t="s">
        <v>499</v>
      </c>
    </row>
    <row r="56" spans="1:3" ht="15.75">
      <c r="A56" s="34">
        <v>15</v>
      </c>
      <c r="B56" s="34">
        <v>21.32</v>
      </c>
      <c r="C56" s="34" t="s">
        <v>499</v>
      </c>
    </row>
    <row r="57" spans="1:3" ht="15.75">
      <c r="A57" s="34">
        <v>16</v>
      </c>
      <c r="B57" s="34">
        <v>18.09</v>
      </c>
      <c r="C57" s="34" t="s">
        <v>501</v>
      </c>
    </row>
    <row r="58" spans="1:3" ht="15.75">
      <c r="A58" s="34">
        <v>17</v>
      </c>
      <c r="B58" s="34">
        <v>54.56</v>
      </c>
      <c r="C58" s="34" t="s">
        <v>499</v>
      </c>
    </row>
    <row r="59" spans="1:3" ht="15.75">
      <c r="A59" s="34">
        <v>18</v>
      </c>
      <c r="B59" s="34">
        <v>19</v>
      </c>
      <c r="C59" s="34" t="s">
        <v>507</v>
      </c>
    </row>
    <row r="60" spans="1:3" ht="15.75">
      <c r="A60" s="34">
        <v>19</v>
      </c>
      <c r="B60" s="34">
        <v>29.38</v>
      </c>
      <c r="C60" s="34" t="s">
        <v>499</v>
      </c>
    </row>
    <row r="61" spans="1:3" ht="15.75">
      <c r="A61" s="34">
        <v>20</v>
      </c>
      <c r="B61" s="34">
        <v>9.3</v>
      </c>
      <c r="C61" s="34" t="s">
        <v>501</v>
      </c>
    </row>
    <row r="62" spans="1:3" ht="15.75">
      <c r="A62" s="34">
        <v>21</v>
      </c>
      <c r="B62" s="34">
        <v>22.49</v>
      </c>
      <c r="C62" s="34" t="s">
        <v>499</v>
      </c>
    </row>
    <row r="63" spans="1:3" ht="15.75">
      <c r="A63" s="34">
        <v>22</v>
      </c>
      <c r="B63" s="34">
        <v>17.6</v>
      </c>
      <c r="C63" s="34" t="s">
        <v>499</v>
      </c>
    </row>
    <row r="64" spans="1:3" ht="15.75">
      <c r="A64" s="34">
        <v>23</v>
      </c>
      <c r="B64" s="34">
        <v>6.69</v>
      </c>
      <c r="C64" s="34" t="s">
        <v>501</v>
      </c>
    </row>
    <row r="65" spans="1:3" ht="15.75">
      <c r="A65" s="34">
        <v>24</v>
      </c>
      <c r="B65" s="34">
        <v>6.69</v>
      </c>
      <c r="C65" s="34" t="s">
        <v>501</v>
      </c>
    </row>
    <row r="66" spans="1:3" ht="15.75">
      <c r="A66" s="34">
        <v>25</v>
      </c>
      <c r="B66" s="34">
        <v>26.95</v>
      </c>
      <c r="C66" s="34" t="s">
        <v>499</v>
      </c>
    </row>
    <row r="67" spans="1:3" ht="15.75">
      <c r="A67" s="34">
        <v>27</v>
      </c>
      <c r="B67" s="34">
        <v>40.17</v>
      </c>
      <c r="C67" s="34" t="s">
        <v>499</v>
      </c>
    </row>
    <row r="68" spans="1:3" ht="15.75">
      <c r="A68" s="34">
        <v>28</v>
      </c>
      <c r="B68" s="34">
        <v>40.46</v>
      </c>
      <c r="C68" s="34" t="s">
        <v>499</v>
      </c>
    </row>
    <row r="69" spans="1:3" ht="15.75">
      <c r="A69" s="34">
        <v>29</v>
      </c>
      <c r="B69" s="34">
        <v>22.94</v>
      </c>
      <c r="C69" s="34" t="s">
        <v>499</v>
      </c>
    </row>
    <row r="70" spans="1:3" ht="15.75">
      <c r="A70" s="34">
        <v>30</v>
      </c>
      <c r="B70" s="34">
        <v>16.84</v>
      </c>
      <c r="C70" s="34" t="s">
        <v>499</v>
      </c>
    </row>
    <row r="71" spans="1:3" ht="15.75">
      <c r="A71" s="34">
        <v>31</v>
      </c>
      <c r="B71" s="34">
        <v>14.76</v>
      </c>
      <c r="C71" s="34" t="s">
        <v>499</v>
      </c>
    </row>
    <row r="72" spans="1:3" ht="15.75">
      <c r="A72" s="34">
        <v>34</v>
      </c>
      <c r="B72" s="34">
        <v>31.41</v>
      </c>
      <c r="C72" s="34" t="s">
        <v>499</v>
      </c>
    </row>
    <row r="73" spans="1:3" ht="15.75">
      <c r="A73" s="34">
        <v>35</v>
      </c>
      <c r="B73" s="34">
        <v>9.28</v>
      </c>
      <c r="C73" s="34" t="s">
        <v>501</v>
      </c>
    </row>
    <row r="74" spans="1:3" ht="15.75">
      <c r="A74" s="34">
        <v>36</v>
      </c>
      <c r="B74" s="34">
        <v>9.21</v>
      </c>
      <c r="C74" s="34" t="s">
        <v>501</v>
      </c>
    </row>
    <row r="75" spans="1:3" ht="15.75">
      <c r="A75" s="34">
        <v>37</v>
      </c>
      <c r="B75" s="34">
        <v>21.81</v>
      </c>
      <c r="C75" s="34" t="s">
        <v>499</v>
      </c>
    </row>
    <row r="76" spans="1:3" ht="15.75">
      <c r="A76" s="34">
        <v>38</v>
      </c>
      <c r="B76" s="34">
        <v>18.81</v>
      </c>
      <c r="C76" s="34" t="s">
        <v>499</v>
      </c>
    </row>
    <row r="77" spans="1:3" ht="18.75">
      <c r="A77" s="35" t="s">
        <v>508</v>
      </c>
      <c r="B77" s="35">
        <f>SUM(B42:B76)</f>
        <v>822.7800000000001</v>
      </c>
      <c r="C77" s="36"/>
    </row>
    <row r="78" spans="1:3" ht="18.75">
      <c r="A78" s="43" t="s">
        <v>509</v>
      </c>
      <c r="B78" s="43"/>
      <c r="C78" s="43"/>
    </row>
    <row r="79" spans="1:3" ht="15.75">
      <c r="A79" s="34">
        <v>1</v>
      </c>
      <c r="B79" s="34">
        <v>17.74</v>
      </c>
      <c r="C79" s="34" t="s">
        <v>499</v>
      </c>
    </row>
    <row r="80" spans="1:3" ht="15.75">
      <c r="A80" s="34">
        <v>2</v>
      </c>
      <c r="B80" s="34">
        <v>23.01</v>
      </c>
      <c r="C80" s="34" t="s">
        <v>499</v>
      </c>
    </row>
    <row r="81" spans="1:3" ht="15.75">
      <c r="A81" s="34">
        <v>3</v>
      </c>
      <c r="B81" s="34">
        <v>18.85</v>
      </c>
      <c r="C81" s="34" t="s">
        <v>499</v>
      </c>
    </row>
    <row r="82" spans="1:3" ht="15.75">
      <c r="A82" s="34">
        <v>4</v>
      </c>
      <c r="B82" s="34">
        <v>34.08</v>
      </c>
      <c r="C82" s="34" t="s">
        <v>499</v>
      </c>
    </row>
    <row r="83" spans="1:3" ht="15.75">
      <c r="A83" s="34">
        <v>5</v>
      </c>
      <c r="B83" s="34">
        <v>2.4</v>
      </c>
      <c r="C83" s="34" t="s">
        <v>499</v>
      </c>
    </row>
    <row r="84" spans="1:3" ht="15.75">
      <c r="A84" s="34">
        <v>6</v>
      </c>
      <c r="B84" s="34">
        <v>78.6</v>
      </c>
      <c r="C84" s="34" t="s">
        <v>499</v>
      </c>
    </row>
    <row r="85" spans="1:3" ht="15.75">
      <c r="A85" s="34">
        <v>7</v>
      </c>
      <c r="B85" s="34">
        <v>8.95</v>
      </c>
      <c r="C85" s="34" t="s">
        <v>499</v>
      </c>
    </row>
    <row r="86" spans="1:3" ht="15.75">
      <c r="A86" s="34">
        <v>8</v>
      </c>
      <c r="B86" s="34">
        <v>1.54</v>
      </c>
      <c r="C86" s="34" t="s">
        <v>501</v>
      </c>
    </row>
    <row r="87" spans="1:3" ht="15.75">
      <c r="A87" s="34">
        <v>9</v>
      </c>
      <c r="B87" s="34">
        <v>1.54</v>
      </c>
      <c r="C87" s="34" t="s">
        <v>501</v>
      </c>
    </row>
    <row r="88" spans="1:3" ht="15.75">
      <c r="A88" s="34">
        <v>10</v>
      </c>
      <c r="B88" s="34">
        <v>17.26</v>
      </c>
      <c r="C88" s="34" t="s">
        <v>510</v>
      </c>
    </row>
    <row r="89" spans="1:3" ht="15.75">
      <c r="A89" s="34">
        <v>11</v>
      </c>
      <c r="B89" s="34">
        <v>17.06</v>
      </c>
      <c r="C89" s="34" t="s">
        <v>510</v>
      </c>
    </row>
    <row r="90" spans="1:3" ht="15.75">
      <c r="A90" s="34">
        <v>12</v>
      </c>
      <c r="B90" s="34">
        <v>26.48</v>
      </c>
      <c r="C90" s="34" t="s">
        <v>499</v>
      </c>
    </row>
    <row r="91" spans="1:3" ht="15.75">
      <c r="A91" s="34">
        <v>13</v>
      </c>
      <c r="B91" s="34">
        <v>32.3</v>
      </c>
      <c r="C91" s="34" t="s">
        <v>499</v>
      </c>
    </row>
    <row r="92" spans="1:3" ht="15.75">
      <c r="A92" s="34" t="s">
        <v>511</v>
      </c>
      <c r="B92" s="34">
        <v>6.9</v>
      </c>
      <c r="C92" s="34" t="s">
        <v>499</v>
      </c>
    </row>
    <row r="93" spans="1:3" ht="18.75">
      <c r="A93" s="35" t="s">
        <v>512</v>
      </c>
      <c r="B93" s="35">
        <f>SUM(B79:B92)</f>
        <v>286.7099999999999</v>
      </c>
      <c r="C93" s="36"/>
    </row>
    <row r="94" spans="1:3" ht="56.25">
      <c r="A94" s="37" t="s">
        <v>513</v>
      </c>
      <c r="B94" s="38">
        <f>SUM(B40,B77,B93)</f>
        <v>1865.15</v>
      </c>
      <c r="C94" s="39"/>
    </row>
  </sheetData>
  <sheetProtection/>
  <autoFilter ref="A1:C40"/>
  <mergeCells count="3">
    <mergeCell ref="A2:C2"/>
    <mergeCell ref="A41:C41"/>
    <mergeCell ref="A78:C7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Natalja Volaka</dc:creator>
  <cp:keywords/>
  <dc:description/>
  <cp:lastModifiedBy>Martins Pukinskis</cp:lastModifiedBy>
  <cp:lastPrinted>2020-03-18T06:30:57Z</cp:lastPrinted>
  <dcterms:created xsi:type="dcterms:W3CDTF">2015-09-07T06:49:29Z</dcterms:created>
  <dcterms:modified xsi:type="dcterms:W3CDTF">2020-03-18T06:31:00Z</dcterms:modified>
  <cp:category/>
  <cp:version/>
  <cp:contentType/>
  <cp:contentStatus/>
</cp:coreProperties>
</file>