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710" windowHeight="4245" activeTab="0"/>
  </bookViews>
  <sheets>
    <sheet name="Sheet1" sheetId="1" r:id="rId1"/>
  </sheets>
  <definedNames/>
  <calcPr fullCalcOnLoad="1"/>
</workbook>
</file>

<file path=xl/sharedStrings.xml><?xml version="1.0" encoding="utf-8"?>
<sst xmlns="http://schemas.openxmlformats.org/spreadsheetml/2006/main" count="80" uniqueCount="66">
  <si>
    <t>N.p.k.</t>
  </si>
  <si>
    <t>Izvešanas grafiks</t>
  </si>
  <si>
    <t>Vienas vienības cena EUR bez PVN</t>
  </si>
  <si>
    <t>Kopējā cena EUR bez PVN</t>
  </si>
  <si>
    <t>Bīstamie atkritumi:</t>
  </si>
  <si>
    <t>kg</t>
  </si>
  <si>
    <t>litri</t>
  </si>
  <si>
    <t>Zobārstniecības amalgamas atkritumi</t>
  </si>
  <si>
    <t>Rentgena fiksāžas un attīstīšanas šķīdums</t>
  </si>
  <si>
    <t>Iepakojums, kas satur bīstamas vielas</t>
  </si>
  <si>
    <t>Elektroniskie atkritumi</t>
  </si>
  <si>
    <t>Baterijas un akumulatori</t>
  </si>
  <si>
    <t>Kopā EUR bez PVN</t>
  </si>
  <si>
    <t>PVN</t>
  </si>
  <si>
    <t>Atkritumu klase**</t>
  </si>
  <si>
    <t>Veselības aprūpes atkritumi (asie, neasie)***</t>
  </si>
  <si>
    <t>Atkritumu veids**</t>
  </si>
  <si>
    <t>Trīsreiz nedēļā: pirmdien, trešdien, piektdien</t>
  </si>
  <si>
    <t>Luminiscentās spuldzes</t>
  </si>
  <si>
    <t>Tonera kasetnes</t>
  </si>
  <si>
    <t>Nederīgi medikamenti</t>
  </si>
  <si>
    <r>
      <t>Trīspadsmit (13) konteineri 0,77 m</t>
    </r>
    <r>
      <rPr>
        <vertAlign val="superscript"/>
        <sz val="9"/>
        <color indexed="8"/>
        <rFont val="Times New Roman"/>
        <family val="1"/>
      </rPr>
      <t>3</t>
    </r>
    <r>
      <rPr>
        <sz val="9"/>
        <color indexed="8"/>
        <rFont val="Times New Roman"/>
        <family val="1"/>
      </rPr>
      <t>* katrs</t>
    </r>
  </si>
  <si>
    <t>180106
 (090106)</t>
  </si>
  <si>
    <t>Atkritumu savākšanas tarai jābūt vizuāli un tehniski labā stāvoklī</t>
  </si>
  <si>
    <t>5 (pieci) plastmasas konteineri (tvertnes) 6 l katra*</t>
  </si>
  <si>
    <t xml:space="preserve"> Divas (2) plastmasas kannas pa 10 l katra*</t>
  </si>
  <si>
    <t xml:space="preserve">Viens plastmasas konteiners (tverne) 5 l* </t>
  </si>
  <si>
    <t>Viens 200 l* konteiners</t>
  </si>
  <si>
    <t xml:space="preserve">Viens 100 l* konteiners ( tvertne) </t>
  </si>
  <si>
    <t>Viens 200 l* konteiners (tvertne)</t>
  </si>
  <si>
    <t>Viens 10 l* konteiners (tvertne)</t>
  </si>
  <si>
    <t>Atbilstoši Ministru kabineta 19.04.2011. noteikumiem Nr.302 "Noteikumi par atkritumu klasifikatoru un īpašībām, kuras padara atkritumus bīstamus"</t>
  </si>
  <si>
    <t>Pēc katras izvešanas jānodrošina tīrs, dezinficēts konteiners(i)</t>
  </si>
  <si>
    <t>Piezīmes:</t>
  </si>
  <si>
    <t>Pasūtītājam ir tiesības mainīt Līgumā uzrādīto atkritumu konteineru veidu, skaitu un izvešanas periodiskumu nākamajam periodam, saskaņojot paredzamās izmaiņas ar Uzņēmēju līdz esošā mēneša 25. datumam. Informācija par to, kur tiek  izvietoti  atkritumu konteineri, iepriekš tiek saskaņota ar Pasūtītāja atbildīgo personu līguma izpildē</t>
  </si>
  <si>
    <t>Pēc pieprasījuma, bet ne vēlāk kā 48 stundu laikā</t>
  </si>
  <si>
    <t>Plānotie apjomi līguma darbības laikā</t>
  </si>
  <si>
    <t>Pakalpojumu sniedzējam ir pienākums nodrošināt atkritumu savākšanas taru nepārtauktu atrašanos Pasūtītāja adresē, t.i., izvedamās taras vietā vienlaicīgi ir jāizvieto jaunā tara.</t>
  </si>
  <si>
    <r>
      <t xml:space="preserve">Marķēta atkritumu savākšanas tara </t>
    </r>
    <r>
      <rPr>
        <b/>
        <i/>
        <sz val="9"/>
        <color indexed="8"/>
        <rFont val="Times New Roman"/>
        <family val="1"/>
      </rPr>
      <t>(konteiners, kanna)</t>
    </r>
  </si>
  <si>
    <t>Norādīti atkritumu savākšanas taras orientējošie izmēri (Pretendents līguma izpildes laikā ir tiesīgs uzstādīt arī cita izmēra taru. Ja tiek uzstādīti mazāka izmēra, nekā specifikācijā noteikts, pretendents uzstāda tik taras, cik nepieciešams specifikācijā noteiktā tilpuma sasniegšanai)</t>
  </si>
  <si>
    <t>mērvienība</t>
  </si>
  <si>
    <t>skaits</t>
  </si>
  <si>
    <t>Atkritumu savākšanas un izvešanas adrese: Rīga, Bruņinieku iela 5. Precīza taras atrašanās vieta tiek iepriekš saskaņota ar Pasūtītāju.</t>
  </si>
  <si>
    <t>Pavisam kopā EUR ar PVN</t>
  </si>
  <si>
    <t xml:space="preserve">Viens 200 l* konteiners ( tvertne) </t>
  </si>
  <si>
    <t xml:space="preserve">1) </t>
  </si>
  <si>
    <t xml:space="preserve">2) * </t>
  </si>
  <si>
    <t xml:space="preserve">3) ** </t>
  </si>
  <si>
    <t>4) ***</t>
  </si>
  <si>
    <t xml:space="preserve">6) </t>
  </si>
  <si>
    <t xml:space="preserve">7) </t>
  </si>
  <si>
    <t>Pakalpojuma sniedzējam jānodrošina Ministru kabineta 07.08.2018. noteikumos Nr.494 "Atkritumu pārvadājumu uzskaites kārtība"  minētā bīstamo atkritumu uzskaite atbilstoši 1.pielikumam un 2.pielikumā minētās atkritumu pārvadājuma reģistrācijas karte–pavadzīme noformēšana</t>
  </si>
  <si>
    <t>3.pielikums
atklāta konkursa Nr. R1S 2022/103-IEP nolikumam</t>
  </si>
  <si>
    <t xml:space="preserve">FINANŠU PIEDĀVĀJUMS </t>
  </si>
  <si>
    <t>1</t>
  </si>
  <si>
    <t>2</t>
  </si>
  <si>
    <t>3</t>
  </si>
  <si>
    <t>4</t>
  </si>
  <si>
    <t>5</t>
  </si>
  <si>
    <t>6</t>
  </si>
  <si>
    <t>7</t>
  </si>
  <si>
    <t>8</t>
  </si>
  <si>
    <t>9</t>
  </si>
  <si>
    <t>Norādītājam plānotajam apjomam ir ilustratīvs raksturs, lai iepirkuma ietvaros salīdzinātu piedāvājumus un noteiktu uzvarētāju. Iepirkuma līguma ietvaros Pasūtītājs iepērk tādu pakalpojuma apjomu, kāds nepieciešams tā darbības nodrošināšanai, t.i., iepirkuma līgums ir ierobežots ar iepirkuma ietvaros noslēgto līgumu kopējo summu (100 000 EUR bez PVN) un līguma termiņu (36 mēneši).</t>
  </si>
  <si>
    <t xml:space="preserve">5) </t>
  </si>
  <si>
    <t>8)</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</si>
</sst>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Ls-426];[Red]&quot;-&quot;#,##0.00[$Ls-426]"/>
  </numFmts>
  <fonts count="58">
    <font>
      <sz val="11"/>
      <color rgb="FF000000"/>
      <name val="Arial"/>
      <family val="2"/>
    </font>
    <font>
      <sz val="11"/>
      <color indexed="8"/>
      <name val="Calibri"/>
      <family val="2"/>
    </font>
    <font>
      <sz val="9"/>
      <color indexed="8"/>
      <name val="Times New Roman"/>
      <family val="1"/>
    </font>
    <font>
      <vertAlign val="superscript"/>
      <sz val="9"/>
      <color indexed="8"/>
      <name val="Times New Roman"/>
      <family val="1"/>
    </font>
    <font>
      <b/>
      <i/>
      <sz val="9"/>
      <color indexed="8"/>
      <name val="Times New Roman"/>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1"/>
      <color indexed="8"/>
      <name val="Arial"/>
      <family val="2"/>
    </font>
    <font>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i/>
      <sz val="11"/>
      <color indexed="8"/>
      <name val="Times New Roman"/>
      <family val="1"/>
    </font>
    <font>
      <b/>
      <sz val="14"/>
      <color indexed="8"/>
      <name val="Times New Roman"/>
      <family val="1"/>
    </font>
    <font>
      <b/>
      <sz val="10"/>
      <color indexed="8"/>
      <name val="Times New Roman"/>
      <family val="1"/>
    </font>
    <font>
      <b/>
      <sz val="8"/>
      <color indexed="8"/>
      <name val="Times New Roman"/>
      <family val="1"/>
    </font>
    <font>
      <b/>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b/>
      <i/>
      <u val="single"/>
      <sz val="11"/>
      <color rgb="FF000000"/>
      <name val="Arial"/>
      <family val="2"/>
    </font>
    <font>
      <sz val="18"/>
      <color theme="3"/>
      <name val="Cambria"/>
      <family val="2"/>
    </font>
    <font>
      <b/>
      <sz val="11"/>
      <color theme="1"/>
      <name val="Calibri"/>
      <family val="2"/>
    </font>
    <font>
      <sz val="11"/>
      <color rgb="FFFF0000"/>
      <name val="Calibri"/>
      <family val="2"/>
    </font>
    <font>
      <sz val="11"/>
      <color rgb="FF000000"/>
      <name val="Times New Roman"/>
      <family val="1"/>
    </font>
    <font>
      <sz val="9"/>
      <color rgb="FF000000"/>
      <name val="Times New Roman"/>
      <family val="1"/>
    </font>
    <font>
      <b/>
      <sz val="11"/>
      <color rgb="FF000000"/>
      <name val="Times New Roman"/>
      <family val="1"/>
    </font>
    <font>
      <i/>
      <sz val="11"/>
      <color rgb="FF000000"/>
      <name val="Times New Roman"/>
      <family val="1"/>
    </font>
    <font>
      <b/>
      <sz val="14"/>
      <color rgb="FF000000"/>
      <name val="Times New Roman"/>
      <family val="1"/>
    </font>
    <font>
      <b/>
      <sz val="10"/>
      <color rgb="FF000000"/>
      <name val="Times New Roman"/>
      <family val="1"/>
    </font>
    <font>
      <b/>
      <sz val="8"/>
      <color rgb="FF000000"/>
      <name val="Times New Roman"/>
      <family val="1"/>
    </font>
    <font>
      <b/>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Border="0" applyProtection="0">
      <alignment horizontal="center"/>
    </xf>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8" fillId="0" borderId="0" applyNumberFormat="0" applyBorder="0" applyProtection="0">
      <alignment horizontal="center" textRotation="90"/>
    </xf>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Border="0" applyProtection="0">
      <alignment/>
    </xf>
    <xf numFmtId="170" fontId="46" fillId="0" borderId="0" applyBorder="0" applyProtection="0">
      <alignment/>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Alignment="1">
      <alignment/>
    </xf>
    <xf numFmtId="0" fontId="50" fillId="0" borderId="0" xfId="0" applyFont="1" applyAlignment="1">
      <alignment/>
    </xf>
    <xf numFmtId="49" fontId="51" fillId="0" borderId="0" xfId="0" applyNumberFormat="1" applyFont="1" applyBorder="1" applyAlignment="1">
      <alignment horizontal="center"/>
    </xf>
    <xf numFmtId="0" fontId="52" fillId="0" borderId="0" xfId="0" applyFont="1" applyAlignment="1">
      <alignment horizontal="right"/>
    </xf>
    <xf numFmtId="0" fontId="50" fillId="0" borderId="0" xfId="0" applyFont="1" applyAlignment="1">
      <alignment horizontal="left"/>
    </xf>
    <xf numFmtId="49" fontId="51" fillId="0" borderId="10" xfId="0" applyNumberFormat="1" applyFont="1" applyBorder="1" applyAlignment="1">
      <alignment horizontal="center" vertical="center"/>
    </xf>
    <xf numFmtId="0" fontId="50" fillId="0" borderId="0" xfId="0" applyFont="1" applyFill="1" applyBorder="1" applyAlignment="1">
      <alignment/>
    </xf>
    <xf numFmtId="0" fontId="50" fillId="0" borderId="10" xfId="0" applyFont="1" applyFill="1" applyBorder="1" applyAlignment="1">
      <alignment wrapText="1"/>
    </xf>
    <xf numFmtId="0" fontId="50" fillId="0" borderId="0" xfId="0" applyFont="1" applyBorder="1" applyAlignment="1">
      <alignment horizontal="center" wrapText="1"/>
    </xf>
    <xf numFmtId="0" fontId="50" fillId="0" borderId="0" xfId="0" applyFont="1" applyAlignment="1">
      <alignment wrapText="1"/>
    </xf>
    <xf numFmtId="0" fontId="53" fillId="0" borderId="0" xfId="0" applyFont="1" applyAlignment="1">
      <alignment/>
    </xf>
    <xf numFmtId="0" fontId="50" fillId="0" borderId="0" xfId="0" applyFont="1" applyAlignment="1">
      <alignment/>
    </xf>
    <xf numFmtId="0" fontId="52" fillId="0" borderId="0" xfId="0" applyFont="1" applyAlignment="1">
      <alignment horizontal="right"/>
    </xf>
    <xf numFmtId="0" fontId="54" fillId="0" borderId="0" xfId="0" applyFont="1" applyAlignment="1">
      <alignment horizontal="center"/>
    </xf>
    <xf numFmtId="0" fontId="50" fillId="0" borderId="10" xfId="0" applyFont="1" applyFill="1" applyBorder="1" applyAlignment="1">
      <alignment/>
    </xf>
    <xf numFmtId="0" fontId="50" fillId="0" borderId="0" xfId="0" applyFont="1" applyAlignment="1">
      <alignment horizontal="left" vertical="center"/>
    </xf>
    <xf numFmtId="0" fontId="50" fillId="0" borderId="0" xfId="0" applyFont="1" applyAlignment="1">
      <alignment horizontal="left" vertical="center" wrapText="1"/>
    </xf>
    <xf numFmtId="0" fontId="54" fillId="0" borderId="0" xfId="0" applyFont="1" applyAlignment="1">
      <alignment horizontal="center"/>
    </xf>
    <xf numFmtId="0" fontId="52" fillId="0" borderId="0" xfId="0" applyFont="1" applyAlignment="1">
      <alignment horizontal="right"/>
    </xf>
    <xf numFmtId="0" fontId="50" fillId="0" borderId="11" xfId="0" applyFont="1" applyFill="1" applyBorder="1" applyAlignment="1">
      <alignment/>
    </xf>
    <xf numFmtId="0" fontId="50" fillId="0" borderId="0" xfId="0" applyFont="1" applyAlignment="1">
      <alignment horizontal="left"/>
    </xf>
    <xf numFmtId="0" fontId="52" fillId="0" borderId="0" xfId="0" applyFont="1" applyAlignment="1">
      <alignment horizontal="right"/>
    </xf>
    <xf numFmtId="0" fontId="50" fillId="0" borderId="10" xfId="0" applyFont="1" applyFill="1" applyBorder="1" applyAlignment="1">
      <alignment vertical="center"/>
    </xf>
    <xf numFmtId="0" fontId="55"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2" xfId="0" applyFont="1" applyFill="1" applyBorder="1" applyAlignment="1">
      <alignment horizontal="center"/>
    </xf>
    <xf numFmtId="0" fontId="55" fillId="0" borderId="13" xfId="0" applyFont="1" applyFill="1" applyBorder="1" applyAlignment="1">
      <alignment horizontal="center"/>
    </xf>
    <xf numFmtId="0" fontId="55" fillId="0" borderId="14" xfId="0" applyFont="1" applyFill="1" applyBorder="1" applyAlignment="1">
      <alignment horizontal="center"/>
    </xf>
    <xf numFmtId="0" fontId="55" fillId="0" borderId="11" xfId="0" applyFont="1" applyFill="1" applyBorder="1" applyAlignment="1">
      <alignment horizontal="center"/>
    </xf>
    <xf numFmtId="0" fontId="50" fillId="0" borderId="0" xfId="0" applyFont="1" applyAlignment="1">
      <alignment horizontal="left" wrapText="1"/>
    </xf>
    <xf numFmtId="0" fontId="55" fillId="0" borderId="10" xfId="0" applyFont="1" applyFill="1" applyBorder="1" applyAlignment="1">
      <alignment horizontal="center" vertical="center" wrapText="1"/>
    </xf>
    <xf numFmtId="0" fontId="55" fillId="0" borderId="15"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9" xfId="0" applyFont="1" applyFill="1" applyBorder="1" applyAlignment="1">
      <alignment horizontal="center" vertical="center"/>
    </xf>
    <xf numFmtId="0" fontId="56"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4" fillId="0" borderId="0" xfId="0" applyFont="1" applyAlignment="1">
      <alignment horizontal="center"/>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7" fillId="0" borderId="15"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1" fillId="0" borderId="10" xfId="0" applyFont="1" applyFill="1" applyBorder="1" applyAlignment="1">
      <alignment horizontal="left" vertical="center"/>
    </xf>
    <xf numFmtId="0" fontId="52" fillId="0" borderId="0" xfId="0" applyFont="1" applyAlignment="1">
      <alignment horizontal="right"/>
    </xf>
    <xf numFmtId="0" fontId="52" fillId="0" borderId="19" xfId="0" applyFont="1" applyFill="1" applyBorder="1" applyAlignment="1">
      <alignment horizontal="right"/>
    </xf>
    <xf numFmtId="0" fontId="51" fillId="0" borderId="10" xfId="0" applyFont="1" applyFill="1" applyBorder="1" applyAlignment="1">
      <alignment horizontal="left"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0" fillId="0" borderId="0" xfId="0" applyFont="1" applyAlignment="1">
      <alignment horizontal="left" vertical="top" wrapText="1"/>
    </xf>
    <xf numFmtId="0" fontId="53" fillId="0" borderId="0" xfId="0" applyFont="1" applyAlignment="1">
      <alignment horizontal="right" wrapText="1"/>
    </xf>
    <xf numFmtId="0" fontId="53" fillId="0" borderId="0" xfId="0" applyFont="1" applyAlignment="1">
      <alignment horizontal="right"/>
    </xf>
    <xf numFmtId="0" fontId="50" fillId="0" borderId="0" xfId="0" applyFont="1" applyBorder="1" applyAlignment="1">
      <alignment horizontal="center"/>
    </xf>
    <xf numFmtId="0" fontId="51" fillId="0" borderId="10" xfId="0" applyFont="1" applyBorder="1" applyAlignment="1">
      <alignment horizontal="left" vertical="center"/>
    </xf>
    <xf numFmtId="0" fontId="51" fillId="0" borderId="13" xfId="0" applyFont="1" applyBorder="1" applyAlignment="1">
      <alignment horizontal="left" vertical="center"/>
    </xf>
    <xf numFmtId="0" fontId="51" fillId="0" borderId="14" xfId="0" applyFont="1" applyBorder="1" applyAlignment="1">
      <alignment horizontal="left" vertical="center"/>
    </xf>
    <xf numFmtId="0" fontId="51" fillId="0" borderId="11" xfId="0" applyFont="1" applyBorder="1" applyAlignment="1">
      <alignment horizontal="left" vertical="center"/>
    </xf>
    <xf numFmtId="0" fontId="50" fillId="0" borderId="13" xfId="0" applyFont="1" applyFill="1" applyBorder="1" applyAlignment="1">
      <alignment/>
    </xf>
    <xf numFmtId="0" fontId="50" fillId="0" borderId="14" xfId="0" applyFont="1" applyFill="1" applyBorder="1" applyAlignment="1">
      <alignment/>
    </xf>
    <xf numFmtId="0" fontId="50" fillId="0" borderId="11" xfId="0" applyFont="1" applyFill="1" applyBorder="1" applyAlignment="1">
      <alignment/>
    </xf>
    <xf numFmtId="0" fontId="53" fillId="0" borderId="0" xfId="0" applyFont="1" applyAlignment="1">
      <alignment horizontal="left" wrapText="1"/>
    </xf>
    <xf numFmtId="0" fontId="50"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xfId="48"/>
    <cellStyle name="Heading 1" xfId="49"/>
    <cellStyle name="Heading 2" xfId="50"/>
    <cellStyle name="Heading 3" xfId="51"/>
    <cellStyle name="Heading 4" xfId="52"/>
    <cellStyle name="Heading1" xfId="53"/>
    <cellStyle name="Input" xfId="54"/>
    <cellStyle name="Linked Cell" xfId="55"/>
    <cellStyle name="Neutral" xfId="56"/>
    <cellStyle name="Note" xfId="57"/>
    <cellStyle name="Output" xfId="58"/>
    <cellStyle name="Percent" xfId="59"/>
    <cellStyle name="Result" xfId="60"/>
    <cellStyle name="Result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35"/>
  <sheetViews>
    <sheetView tabSelected="1" zoomScale="130" zoomScaleNormal="130" zoomScalePageLayoutView="0" workbookViewId="0" topLeftCell="A1">
      <selection activeCell="T19" sqref="T19"/>
    </sheetView>
  </sheetViews>
  <sheetFormatPr defaultColWidth="9.00390625" defaultRowHeight="14.25"/>
  <cols>
    <col min="1" max="1" width="6.75390625" style="1" customWidth="1"/>
    <col min="2" max="3" width="5.625" style="1" customWidth="1"/>
    <col min="4" max="4" width="6.75390625" style="1" customWidth="1"/>
    <col min="5" max="6" width="5.625" style="1" customWidth="1"/>
    <col min="7" max="7" width="2.625" style="1" customWidth="1"/>
    <col min="8" max="8" width="22.00390625" style="9" customWidth="1"/>
    <col min="9" max="11" width="5.625" style="1" customWidth="1"/>
    <col min="12" max="12" width="0.6171875" style="1" customWidth="1"/>
    <col min="13" max="13" width="5.625" style="1" customWidth="1"/>
    <col min="14" max="14" width="4.00390625" style="1" customWidth="1"/>
    <col min="15" max="15" width="9.00390625" style="1" customWidth="1"/>
    <col min="16" max="16" width="11.625" style="1" customWidth="1"/>
    <col min="17" max="17" width="10.625" style="1" customWidth="1"/>
    <col min="18" max="23" width="5.625" style="1" customWidth="1"/>
    <col min="24" max="24" width="9.00390625" style="1" customWidth="1"/>
    <col min="25" max="16384" width="9.00390625" style="1" customWidth="1"/>
  </cols>
  <sheetData>
    <row r="1" ht="18" customHeight="1"/>
    <row r="2" spans="14:17" ht="45.75" customHeight="1">
      <c r="N2" s="55" t="s">
        <v>52</v>
      </c>
      <c r="O2" s="56"/>
      <c r="P2" s="56"/>
      <c r="Q2" s="56"/>
    </row>
    <row r="3" spans="1:17" ht="18" customHeight="1">
      <c r="A3" s="42" t="s">
        <v>53</v>
      </c>
      <c r="B3" s="42"/>
      <c r="C3" s="42"/>
      <c r="D3" s="42"/>
      <c r="E3" s="42"/>
      <c r="F3" s="42"/>
      <c r="G3" s="42"/>
      <c r="H3" s="42"/>
      <c r="I3" s="42"/>
      <c r="J3" s="42"/>
      <c r="K3" s="42"/>
      <c r="L3" s="42"/>
      <c r="M3" s="42"/>
      <c r="N3" s="42"/>
      <c r="O3" s="42"/>
      <c r="P3" s="42"/>
      <c r="Q3" s="42"/>
    </row>
    <row r="4" spans="1:17" ht="18" customHeight="1">
      <c r="A4" s="13"/>
      <c r="B4" s="13"/>
      <c r="C4" s="13"/>
      <c r="D4" s="13"/>
      <c r="E4" s="13"/>
      <c r="F4" s="13"/>
      <c r="G4" s="13"/>
      <c r="H4" s="13"/>
      <c r="I4" s="13"/>
      <c r="J4" s="13"/>
      <c r="K4" s="13"/>
      <c r="L4" s="13"/>
      <c r="M4" s="13"/>
      <c r="N4" s="13"/>
      <c r="O4" s="17"/>
      <c r="P4" s="13"/>
      <c r="Q4" s="13"/>
    </row>
    <row r="5" spans="1:17" ht="29.25" customHeight="1">
      <c r="A5" s="43" t="s">
        <v>0</v>
      </c>
      <c r="B5" s="33" t="s">
        <v>16</v>
      </c>
      <c r="C5" s="34"/>
      <c r="D5" s="35"/>
      <c r="E5" s="33" t="s">
        <v>14</v>
      </c>
      <c r="F5" s="34"/>
      <c r="G5" s="35"/>
      <c r="H5" s="45" t="s">
        <v>38</v>
      </c>
      <c r="I5" s="33" t="s">
        <v>1</v>
      </c>
      <c r="J5" s="34"/>
      <c r="K5" s="34"/>
      <c r="L5" s="35"/>
      <c r="M5" s="32" t="s">
        <v>36</v>
      </c>
      <c r="N5" s="32"/>
      <c r="O5" s="32"/>
      <c r="P5" s="39" t="s">
        <v>2</v>
      </c>
      <c r="Q5" s="39" t="s">
        <v>3</v>
      </c>
    </row>
    <row r="6" spans="1:17" ht="14.25" customHeight="1">
      <c r="A6" s="44"/>
      <c r="B6" s="36"/>
      <c r="C6" s="37"/>
      <c r="D6" s="38"/>
      <c r="E6" s="36"/>
      <c r="F6" s="37"/>
      <c r="G6" s="38"/>
      <c r="H6" s="46"/>
      <c r="I6" s="36"/>
      <c r="J6" s="37"/>
      <c r="K6" s="37"/>
      <c r="L6" s="38"/>
      <c r="M6" s="32" t="s">
        <v>41</v>
      </c>
      <c r="N6" s="32"/>
      <c r="O6" s="23" t="s">
        <v>40</v>
      </c>
      <c r="P6" s="39"/>
      <c r="Q6" s="39"/>
    </row>
    <row r="7" spans="1:17" ht="15">
      <c r="A7" s="28" t="s">
        <v>4</v>
      </c>
      <c r="B7" s="29"/>
      <c r="C7" s="29"/>
      <c r="D7" s="30"/>
      <c r="E7" s="62"/>
      <c r="F7" s="63"/>
      <c r="G7" s="64"/>
      <c r="H7" s="7"/>
      <c r="I7" s="62"/>
      <c r="J7" s="63"/>
      <c r="K7" s="63"/>
      <c r="L7" s="64"/>
      <c r="M7" s="62"/>
      <c r="N7" s="64"/>
      <c r="O7" s="19"/>
      <c r="P7" s="14"/>
      <c r="Q7" s="14"/>
    </row>
    <row r="8" spans="1:17" ht="25.5">
      <c r="A8" s="5" t="s">
        <v>54</v>
      </c>
      <c r="B8" s="50" t="s">
        <v>15</v>
      </c>
      <c r="C8" s="50"/>
      <c r="D8" s="50"/>
      <c r="E8" s="41">
        <v>180103</v>
      </c>
      <c r="F8" s="41"/>
      <c r="G8" s="41"/>
      <c r="H8" s="24" t="s">
        <v>21</v>
      </c>
      <c r="I8" s="40" t="s">
        <v>17</v>
      </c>
      <c r="J8" s="40"/>
      <c r="K8" s="40"/>
      <c r="L8" s="40"/>
      <c r="M8" s="41">
        <f>60000*3</f>
        <v>180000</v>
      </c>
      <c r="N8" s="41"/>
      <c r="O8" s="25" t="s">
        <v>5</v>
      </c>
      <c r="P8" s="22"/>
      <c r="Q8" s="26">
        <f>P8*M8</f>
        <v>0</v>
      </c>
    </row>
    <row r="9" spans="1:17" ht="27" customHeight="1">
      <c r="A9" s="5" t="s">
        <v>55</v>
      </c>
      <c r="B9" s="50" t="s">
        <v>7</v>
      </c>
      <c r="C9" s="50"/>
      <c r="D9" s="50"/>
      <c r="E9" s="41">
        <v>180110</v>
      </c>
      <c r="F9" s="41"/>
      <c r="G9" s="41"/>
      <c r="H9" s="24" t="s">
        <v>24</v>
      </c>
      <c r="I9" s="51" t="s">
        <v>35</v>
      </c>
      <c r="J9" s="52"/>
      <c r="K9" s="52"/>
      <c r="L9" s="53"/>
      <c r="M9" s="41">
        <f>150*3</f>
        <v>450</v>
      </c>
      <c r="N9" s="41"/>
      <c r="O9" s="25" t="s">
        <v>5</v>
      </c>
      <c r="P9" s="22"/>
      <c r="Q9" s="26">
        <f aca="true" t="shared" si="0" ref="Q9:Q16">P9*M9</f>
        <v>0</v>
      </c>
    </row>
    <row r="10" spans="1:17" ht="27" customHeight="1">
      <c r="A10" s="5" t="s">
        <v>56</v>
      </c>
      <c r="B10" s="50" t="s">
        <v>8</v>
      </c>
      <c r="C10" s="50"/>
      <c r="D10" s="50"/>
      <c r="E10" s="40" t="s">
        <v>22</v>
      </c>
      <c r="F10" s="41"/>
      <c r="G10" s="41"/>
      <c r="H10" s="24" t="s">
        <v>25</v>
      </c>
      <c r="I10" s="51" t="s">
        <v>35</v>
      </c>
      <c r="J10" s="52"/>
      <c r="K10" s="52"/>
      <c r="L10" s="53"/>
      <c r="M10" s="41">
        <v>30</v>
      </c>
      <c r="N10" s="41"/>
      <c r="O10" s="25" t="s">
        <v>6</v>
      </c>
      <c r="P10" s="22"/>
      <c r="Q10" s="26">
        <f t="shared" si="0"/>
        <v>0</v>
      </c>
    </row>
    <row r="11" spans="1:17" ht="27" customHeight="1">
      <c r="A11" s="5" t="s">
        <v>57</v>
      </c>
      <c r="B11" s="50" t="s">
        <v>9</v>
      </c>
      <c r="C11" s="50"/>
      <c r="D11" s="50"/>
      <c r="E11" s="41">
        <v>150110</v>
      </c>
      <c r="F11" s="41"/>
      <c r="G11" s="41"/>
      <c r="H11" s="24" t="s">
        <v>28</v>
      </c>
      <c r="I11" s="51" t="s">
        <v>35</v>
      </c>
      <c r="J11" s="52"/>
      <c r="K11" s="52"/>
      <c r="L11" s="53"/>
      <c r="M11" s="41">
        <f>50*3</f>
        <v>150</v>
      </c>
      <c r="N11" s="41"/>
      <c r="O11" s="25" t="s">
        <v>5</v>
      </c>
      <c r="P11" s="22"/>
      <c r="Q11" s="26">
        <f t="shared" si="0"/>
        <v>0</v>
      </c>
    </row>
    <row r="12" spans="1:17" ht="22.5" customHeight="1">
      <c r="A12" s="5" t="s">
        <v>58</v>
      </c>
      <c r="B12" s="47" t="s">
        <v>10</v>
      </c>
      <c r="C12" s="47"/>
      <c r="D12" s="47"/>
      <c r="E12" s="41">
        <v>160213</v>
      </c>
      <c r="F12" s="41"/>
      <c r="G12" s="41"/>
      <c r="H12" s="24" t="s">
        <v>29</v>
      </c>
      <c r="I12" s="51" t="s">
        <v>35</v>
      </c>
      <c r="J12" s="52"/>
      <c r="K12" s="52"/>
      <c r="L12" s="53"/>
      <c r="M12" s="41">
        <f>200*3</f>
        <v>600</v>
      </c>
      <c r="N12" s="41"/>
      <c r="O12" s="25" t="s">
        <v>5</v>
      </c>
      <c r="P12" s="22"/>
      <c r="Q12" s="26">
        <f t="shared" si="0"/>
        <v>0</v>
      </c>
    </row>
    <row r="13" spans="1:17" ht="22.5" customHeight="1">
      <c r="A13" s="5" t="s">
        <v>59</v>
      </c>
      <c r="B13" s="47" t="s">
        <v>11</v>
      </c>
      <c r="C13" s="47"/>
      <c r="D13" s="47"/>
      <c r="E13" s="41">
        <v>200133</v>
      </c>
      <c r="F13" s="41"/>
      <c r="G13" s="41"/>
      <c r="H13" s="24" t="s">
        <v>30</v>
      </c>
      <c r="I13" s="51" t="s">
        <v>35</v>
      </c>
      <c r="J13" s="52"/>
      <c r="K13" s="52"/>
      <c r="L13" s="53"/>
      <c r="M13" s="41">
        <f>50*3</f>
        <v>150</v>
      </c>
      <c r="N13" s="41"/>
      <c r="O13" s="25" t="s">
        <v>5</v>
      </c>
      <c r="P13" s="22"/>
      <c r="Q13" s="26">
        <f t="shared" si="0"/>
        <v>0</v>
      </c>
    </row>
    <row r="14" spans="1:17" ht="22.5" customHeight="1">
      <c r="A14" s="5" t="s">
        <v>60</v>
      </c>
      <c r="B14" s="58" t="s">
        <v>18</v>
      </c>
      <c r="C14" s="58"/>
      <c r="D14" s="58"/>
      <c r="E14" s="41">
        <v>200121</v>
      </c>
      <c r="F14" s="41"/>
      <c r="G14" s="41"/>
      <c r="H14" s="24" t="s">
        <v>44</v>
      </c>
      <c r="I14" s="51" t="s">
        <v>35</v>
      </c>
      <c r="J14" s="52"/>
      <c r="K14" s="52"/>
      <c r="L14" s="53"/>
      <c r="M14" s="41">
        <f>100*3</f>
        <v>300</v>
      </c>
      <c r="N14" s="41"/>
      <c r="O14" s="25" t="s">
        <v>5</v>
      </c>
      <c r="P14" s="26"/>
      <c r="Q14" s="26">
        <f t="shared" si="0"/>
        <v>0</v>
      </c>
    </row>
    <row r="15" spans="1:17" ht="22.5" customHeight="1">
      <c r="A15" s="5" t="s">
        <v>61</v>
      </c>
      <c r="B15" s="58" t="s">
        <v>19</v>
      </c>
      <c r="C15" s="58"/>
      <c r="D15" s="58"/>
      <c r="E15" s="41">
        <v>200127</v>
      </c>
      <c r="F15" s="41"/>
      <c r="G15" s="41"/>
      <c r="H15" s="24" t="s">
        <v>27</v>
      </c>
      <c r="I15" s="51" t="s">
        <v>35</v>
      </c>
      <c r="J15" s="52"/>
      <c r="K15" s="52"/>
      <c r="L15" s="53"/>
      <c r="M15" s="41">
        <v>200</v>
      </c>
      <c r="N15" s="41"/>
      <c r="O15" s="25" t="s">
        <v>5</v>
      </c>
      <c r="P15" s="26"/>
      <c r="Q15" s="26">
        <f t="shared" si="0"/>
        <v>0</v>
      </c>
    </row>
    <row r="16" spans="1:17" ht="26.25" customHeight="1">
      <c r="A16" s="5" t="s">
        <v>62</v>
      </c>
      <c r="B16" s="59" t="s">
        <v>20</v>
      </c>
      <c r="C16" s="60"/>
      <c r="D16" s="61"/>
      <c r="E16" s="41">
        <v>180109</v>
      </c>
      <c r="F16" s="41"/>
      <c r="G16" s="41"/>
      <c r="H16" s="24" t="s">
        <v>26</v>
      </c>
      <c r="I16" s="51" t="s">
        <v>35</v>
      </c>
      <c r="J16" s="52"/>
      <c r="K16" s="52"/>
      <c r="L16" s="53"/>
      <c r="M16" s="41">
        <f>5*3</f>
        <v>15</v>
      </c>
      <c r="N16" s="41"/>
      <c r="O16" s="25" t="s">
        <v>5</v>
      </c>
      <c r="P16" s="26"/>
      <c r="Q16" s="26">
        <f t="shared" si="0"/>
        <v>0</v>
      </c>
    </row>
    <row r="17" spans="1:17" ht="15" customHeight="1">
      <c r="A17" s="2"/>
      <c r="E17" s="57"/>
      <c r="F17" s="57"/>
      <c r="G17" s="57"/>
      <c r="H17" s="8"/>
      <c r="I17" s="57"/>
      <c r="J17" s="57"/>
      <c r="K17" s="57"/>
      <c r="L17" s="57"/>
      <c r="M17" s="48" t="s">
        <v>12</v>
      </c>
      <c r="N17" s="48"/>
      <c r="O17" s="48"/>
      <c r="P17" s="48"/>
      <c r="Q17" s="27">
        <f>SUM(Q8:Q16)</f>
        <v>0</v>
      </c>
    </row>
    <row r="18" spans="13:17" ht="15">
      <c r="M18" s="49" t="s">
        <v>13</v>
      </c>
      <c r="N18" s="49"/>
      <c r="O18" s="49"/>
      <c r="P18" s="49"/>
      <c r="Q18" s="27"/>
    </row>
    <row r="19" spans="13:17" ht="15">
      <c r="M19" s="48" t="s">
        <v>43</v>
      </c>
      <c r="N19" s="48"/>
      <c r="O19" s="48"/>
      <c r="P19" s="48"/>
      <c r="Q19" s="27">
        <f>Q17+Q18</f>
        <v>0</v>
      </c>
    </row>
    <row r="20" spans="13:17" ht="15">
      <c r="M20" s="12"/>
      <c r="N20" s="12"/>
      <c r="O20" s="18"/>
      <c r="P20" s="12"/>
      <c r="Q20" s="6"/>
    </row>
    <row r="21" spans="1:17" ht="48" customHeight="1">
      <c r="A21" s="65" t="s">
        <v>63</v>
      </c>
      <c r="B21" s="65"/>
      <c r="C21" s="65"/>
      <c r="D21" s="65"/>
      <c r="E21" s="65"/>
      <c r="F21" s="65"/>
      <c r="G21" s="65"/>
      <c r="H21" s="65"/>
      <c r="I21" s="65"/>
      <c r="J21" s="65"/>
      <c r="K21" s="65"/>
      <c r="L21" s="65"/>
      <c r="M21" s="65"/>
      <c r="N21" s="65"/>
      <c r="O21" s="65"/>
      <c r="P21" s="65"/>
      <c r="Q21" s="65"/>
    </row>
    <row r="22" spans="13:17" ht="15">
      <c r="M22" s="21"/>
      <c r="N22" s="21"/>
      <c r="O22" s="21"/>
      <c r="P22" s="21"/>
      <c r="Q22" s="6"/>
    </row>
    <row r="23" spans="13:17" ht="15">
      <c r="M23" s="21"/>
      <c r="N23" s="21"/>
      <c r="O23" s="21"/>
      <c r="P23" s="21"/>
      <c r="Q23" s="6"/>
    </row>
    <row r="24" spans="1:17" ht="15">
      <c r="A24" s="1" t="s">
        <v>33</v>
      </c>
      <c r="M24" s="12"/>
      <c r="N24" s="12"/>
      <c r="O24" s="18"/>
      <c r="P24" s="12"/>
      <c r="Q24" s="6"/>
    </row>
    <row r="25" spans="1:17" ht="15">
      <c r="A25" s="1" t="s">
        <v>45</v>
      </c>
      <c r="B25" s="1" t="s">
        <v>42</v>
      </c>
      <c r="M25" s="3"/>
      <c r="N25" s="3"/>
      <c r="O25" s="18"/>
      <c r="P25" s="3"/>
      <c r="Q25" s="6"/>
    </row>
    <row r="26" spans="1:17" ht="32.25" customHeight="1">
      <c r="A26" s="16" t="s">
        <v>46</v>
      </c>
      <c r="B26" s="54" t="s">
        <v>39</v>
      </c>
      <c r="C26" s="54"/>
      <c r="D26" s="54"/>
      <c r="E26" s="54"/>
      <c r="F26" s="54"/>
      <c r="G26" s="54"/>
      <c r="H26" s="54"/>
      <c r="I26" s="54"/>
      <c r="J26" s="54"/>
      <c r="K26" s="54"/>
      <c r="L26" s="54"/>
      <c r="M26" s="54"/>
      <c r="N26" s="54"/>
      <c r="O26" s="54"/>
      <c r="P26" s="54"/>
      <c r="Q26" s="54"/>
    </row>
    <row r="27" spans="1:16" ht="15">
      <c r="A27" s="11" t="s">
        <v>47</v>
      </c>
      <c r="B27" s="11" t="s">
        <v>31</v>
      </c>
      <c r="C27" s="11"/>
      <c r="D27" s="11"/>
      <c r="E27" s="11"/>
      <c r="F27" s="11"/>
      <c r="G27" s="11"/>
      <c r="H27" s="11"/>
      <c r="I27" s="11"/>
      <c r="J27" s="11"/>
      <c r="K27" s="11"/>
      <c r="L27" s="11"/>
      <c r="M27" s="11"/>
      <c r="N27" s="11"/>
      <c r="O27" s="11"/>
      <c r="P27" s="11"/>
    </row>
    <row r="28" spans="1:16" ht="15">
      <c r="A28" s="4" t="s">
        <v>48</v>
      </c>
      <c r="B28" s="66" t="s">
        <v>32</v>
      </c>
      <c r="C28" s="66"/>
      <c r="D28" s="66"/>
      <c r="E28" s="66"/>
      <c r="F28" s="66"/>
      <c r="G28" s="66"/>
      <c r="H28" s="66"/>
      <c r="I28" s="4"/>
      <c r="J28" s="4"/>
      <c r="K28" s="4"/>
      <c r="L28" s="4"/>
      <c r="M28" s="4"/>
      <c r="N28" s="4"/>
      <c r="O28" s="20"/>
      <c r="P28" s="4"/>
    </row>
    <row r="29" spans="1:2" ht="15">
      <c r="A29" s="1" t="s">
        <v>64</v>
      </c>
      <c r="B29" s="1" t="s">
        <v>23</v>
      </c>
    </row>
    <row r="30" spans="1:17" ht="47.25" customHeight="1">
      <c r="A30" s="15" t="s">
        <v>49</v>
      </c>
      <c r="B30" s="31" t="s">
        <v>34</v>
      </c>
      <c r="C30" s="31"/>
      <c r="D30" s="31"/>
      <c r="E30" s="31"/>
      <c r="F30" s="31"/>
      <c r="G30" s="31"/>
      <c r="H30" s="31"/>
      <c r="I30" s="31"/>
      <c r="J30" s="31"/>
      <c r="K30" s="31"/>
      <c r="L30" s="31"/>
      <c r="M30" s="31"/>
      <c r="N30" s="31"/>
      <c r="O30" s="31"/>
      <c r="P30" s="31"/>
      <c r="Q30" s="31"/>
    </row>
    <row r="31" spans="1:17" ht="31.5" customHeight="1">
      <c r="A31" s="15" t="s">
        <v>50</v>
      </c>
      <c r="B31" s="31" t="s">
        <v>37</v>
      </c>
      <c r="C31" s="31"/>
      <c r="D31" s="31"/>
      <c r="E31" s="31"/>
      <c r="F31" s="31"/>
      <c r="G31" s="31"/>
      <c r="H31" s="31"/>
      <c r="I31" s="31"/>
      <c r="J31" s="31"/>
      <c r="K31" s="31"/>
      <c r="L31" s="31"/>
      <c r="M31" s="31"/>
      <c r="N31" s="31"/>
      <c r="O31" s="31"/>
      <c r="P31" s="31"/>
      <c r="Q31" s="31"/>
    </row>
    <row r="32" spans="1:17" ht="31.5" customHeight="1">
      <c r="A32" s="1" t="s">
        <v>65</v>
      </c>
      <c r="B32" s="31" t="s">
        <v>51</v>
      </c>
      <c r="C32" s="31"/>
      <c r="D32" s="31"/>
      <c r="E32" s="31"/>
      <c r="F32" s="31"/>
      <c r="G32" s="31"/>
      <c r="H32" s="31"/>
      <c r="I32" s="31"/>
      <c r="J32" s="31"/>
      <c r="K32" s="31"/>
      <c r="L32" s="31"/>
      <c r="M32" s="31"/>
      <c r="N32" s="31"/>
      <c r="O32" s="31"/>
      <c r="P32" s="31"/>
      <c r="Q32" s="31"/>
    </row>
    <row r="35" ht="15">
      <c r="B35" s="10"/>
    </row>
  </sheetData>
  <sheetProtection/>
  <mergeCells count="62">
    <mergeCell ref="B28:H28"/>
    <mergeCell ref="B15:D15"/>
    <mergeCell ref="M15:N15"/>
    <mergeCell ref="E15:G15"/>
    <mergeCell ref="I14:L14"/>
    <mergeCell ref="I15:L15"/>
    <mergeCell ref="M19:P19"/>
    <mergeCell ref="E14:G14"/>
    <mergeCell ref="E12:G12"/>
    <mergeCell ref="M12:N12"/>
    <mergeCell ref="E11:G11"/>
    <mergeCell ref="B10:D10"/>
    <mergeCell ref="E10:G10"/>
    <mergeCell ref="I10:L10"/>
    <mergeCell ref="M10:N10"/>
    <mergeCell ref="E7:G7"/>
    <mergeCell ref="A21:Q21"/>
    <mergeCell ref="M14:N14"/>
    <mergeCell ref="B9:D9"/>
    <mergeCell ref="E9:G9"/>
    <mergeCell ref="I9:L9"/>
    <mergeCell ref="M9:N9"/>
    <mergeCell ref="E8:G8"/>
    <mergeCell ref="E13:G13"/>
    <mergeCell ref="I12:L12"/>
    <mergeCell ref="I16:L16"/>
    <mergeCell ref="M16:N16"/>
    <mergeCell ref="M13:N13"/>
    <mergeCell ref="I13:L13"/>
    <mergeCell ref="M6:N6"/>
    <mergeCell ref="I7:L7"/>
    <mergeCell ref="M7:N7"/>
    <mergeCell ref="M11:N11"/>
    <mergeCell ref="B30:Q30"/>
    <mergeCell ref="B26:Q26"/>
    <mergeCell ref="B8:D8"/>
    <mergeCell ref="N2:Q2"/>
    <mergeCell ref="E17:G17"/>
    <mergeCell ref="I17:L17"/>
    <mergeCell ref="B14:D14"/>
    <mergeCell ref="B16:D16"/>
    <mergeCell ref="E16:G16"/>
    <mergeCell ref="B32:Q32"/>
    <mergeCell ref="A3:Q3"/>
    <mergeCell ref="A5:A6"/>
    <mergeCell ref="B5:D6"/>
    <mergeCell ref="E5:G6"/>
    <mergeCell ref="H5:H6"/>
    <mergeCell ref="B13:D13"/>
    <mergeCell ref="B12:D12"/>
    <mergeCell ref="M17:P17"/>
    <mergeCell ref="M18:P18"/>
    <mergeCell ref="A7:D7"/>
    <mergeCell ref="B31:Q31"/>
    <mergeCell ref="M5:O5"/>
    <mergeCell ref="I5:L6"/>
    <mergeCell ref="P5:P6"/>
    <mergeCell ref="Q5:Q6"/>
    <mergeCell ref="I8:L8"/>
    <mergeCell ref="M8:N8"/>
    <mergeCell ref="B11:D11"/>
    <mergeCell ref="I11:L11"/>
  </mergeCells>
  <printOptions/>
  <pageMargins left="0.2362204724409449" right="0.2362204724409449" top="0.35433070866141736" bottom="0.35433070866141736" header="0.31496062992125984" footer="0.31496062992125984"/>
  <pageSetup firstPageNumber="1" useFirstPageNumber="1" fitToHeight="2" fitToWidth="1" horizontalDpi="600" verticalDpi="600" orientation="landscape" pageOrder="overThenDown"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Uldis Pastuhovs</dc:creator>
  <cp:keywords/>
  <dc:description/>
  <cp:lastModifiedBy>Martins Pukinskis</cp:lastModifiedBy>
  <cp:lastPrinted>2022-11-10T12:01:01Z</cp:lastPrinted>
  <dcterms:created xsi:type="dcterms:W3CDTF">2016-04-06T12:48:36Z</dcterms:created>
  <dcterms:modified xsi:type="dcterms:W3CDTF">2022-11-10T12:01:04Z</dcterms:modified>
  <cp:category/>
  <cp:version/>
  <cp:contentType/>
  <cp:contentStatus/>
  <cp:revision>32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