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UATS" sheetId="1" r:id="rId1"/>
    <sheet name="ESS-AS" sheetId="2" r:id="rId2"/>
    <sheet name="ESS-PK" sheetId="3" r:id="rId3"/>
    <sheet name="KOPĀ (€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IntlFixup" hidden="1">TRUE</definedName>
    <definedName name="A">'[1]2'!$A$1</definedName>
    <definedName name="aa">'[2]DATA'!#REF!</definedName>
    <definedName name="aaa">'[2]DATA'!#REF!</definedName>
    <definedName name="aaaa" localSheetId="1">[3]!FinePrint</definedName>
    <definedName name="aaaa" localSheetId="2">[3]!FinePrint</definedName>
    <definedName name="aaaa" localSheetId="0">[3]!FinePrint</definedName>
    <definedName name="aaaa">[3]!FinePrint</definedName>
    <definedName name="aaaaa" localSheetId="1">[3]!Nada</definedName>
    <definedName name="aaaaa" localSheetId="2">[3]!Nada</definedName>
    <definedName name="aaaaa" localSheetId="0">[3]!Nada</definedName>
    <definedName name="aaaaa">[3]!Nada</definedName>
    <definedName name="AAAAAAAAAAAAAA">#REF!</definedName>
    <definedName name="AB">'[2]DATA'!$40:$44</definedName>
    <definedName name="ABB">'[2]DATA'!$186:$190</definedName>
    <definedName name="AEZ">'[2]DATA'!$A$106</definedName>
    <definedName name="AgrofirmaTervete">'[2]DATA'!#REF!</definedName>
    <definedName name="AizkrBANKA">'[2]DATA'!#REF!</definedName>
    <definedName name="AKVEDUKTS">'[2]DATA'!$502:$506</definedName>
    <definedName name="AlarmGM">'[2]DATA'!$A$3</definedName>
    <definedName name="alimenis">#REF!</definedName>
    <definedName name="alimenis1">#REF!</definedName>
    <definedName name="Alina">'[2]DATA'!$170:$174</definedName>
    <definedName name="Alumax">'[2]DATA'!$215:$218</definedName>
    <definedName name="Alustils">'[2]DATA'!$A$119</definedName>
    <definedName name="Ambers">'[2]DATA'!$517:$521</definedName>
    <definedName name="Anitrans">'[2]DATA'!$166:$169</definedName>
    <definedName name="ANKO">'[2]DATA'!$205:$209</definedName>
    <definedName name="ansons">'[2]DATA'!$60:$64</definedName>
    <definedName name="ANTRANS" localSheetId="3">'[2]DATA'!#REF!</definedName>
    <definedName name="ANTRANS">'[2]DATA'!#REF!</definedName>
    <definedName name="Ariel">'[2]DATA'!$82:$85</definedName>
    <definedName name="ArielBaltic" localSheetId="3">'[2]DATA'!#REF!</definedName>
    <definedName name="ArielBaltic">'[2]DATA'!#REF!</definedName>
    <definedName name="AS_spec" localSheetId="3">'KOPĀ (€)'!$B$9:$G$17</definedName>
    <definedName name="AS_spec">#REF!</definedName>
    <definedName name="ASSAcentrs" localSheetId="3">'[4]DATA'!#REF!</definedName>
    <definedName name="ASSAcentrs">'[4]DATA'!#REF!</definedName>
    <definedName name="Auteks">'[2]DATA'!$413:$416</definedName>
    <definedName name="B_Konsulis" localSheetId="3">'[2]DATA'!#REF!</definedName>
    <definedName name="B_Konsulis">'[2]DATA'!#REF!</definedName>
    <definedName name="B_Konsults" localSheetId="3">'[2]DATA'!#REF!</definedName>
    <definedName name="B_Konsults">'[2]DATA'!#REF!</definedName>
    <definedName name="BaltcTV">'[2]DATA'!$A$7</definedName>
    <definedName name="BANGA">'[2]DATA'!$427:$431</definedName>
    <definedName name="Bankserviss">'[2]DATA'!$237:$240</definedName>
    <definedName name="Baulain">'[2]DATA'!$A$157</definedName>
    <definedName name="BIKOLAT">'[2]DATA'!$A$132</definedName>
    <definedName name="Bkonsults">'[2]DATA'!$123:$126</definedName>
    <definedName name="BRC">'[2]DATA'!$467:$471</definedName>
    <definedName name="Canti">'[2]DATA'!$378:$380</definedName>
    <definedName name="CC">'[5]Customize Your Invoice'!$G$22:$G$25</definedName>
    <definedName name="CeltnieksSC">'[2]DATA'!$266:$270</definedName>
    <definedName name="CHD">'[2]DATA'!$507:$511</definedName>
    <definedName name="Cielava">'[2]DATA'!$294:$298</definedName>
    <definedName name="Constr" localSheetId="3">'[4]DATA'!#REF!</definedName>
    <definedName name="Constr">'[4]DATA'!#REF!</definedName>
    <definedName name="Constructus">'[2]DATA'!$A$12</definedName>
    <definedName name="Customize" localSheetId="1">[5]!Customize</definedName>
    <definedName name="Customize" localSheetId="2">[5]!Customize</definedName>
    <definedName name="Customize" localSheetId="0">[5]!Customize</definedName>
    <definedName name="Customize">[5]!Customize</definedName>
    <definedName name="DANZAS">'[2]DATA'!$250:$253</definedName>
    <definedName name="Darina">'[2]DATA'!$A$87</definedName>
    <definedName name="deko">'[2]DATA'!#REF!</definedName>
    <definedName name="DEKO_Lat">'[2]DATA'!#REF!</definedName>
    <definedName name="DEKO_Lat1">'[2]DATA'!#REF!</definedName>
    <definedName name="DEKOlat">'[2]DATA'!$110:$113</definedName>
    <definedName name="dflt1">'[5]Customize Your Invoice'!$E$22</definedName>
    <definedName name="dflt2">'[5]Customize Your Invoice'!$E$23</definedName>
    <definedName name="dflt3">'[5]Customize Your Invoice'!$D$24</definedName>
    <definedName name="dflt4">'[5]Customize Your Invoice'!$E$26</definedName>
    <definedName name="dflt5">'[5]Customize Your Invoice'!$E$27</definedName>
    <definedName name="dflt6">'[5]Customize Your Invoice'!$D$28</definedName>
    <definedName name="dflt7">'[5]Customize Your Invoice'!$G$27</definedName>
    <definedName name="Dorno" localSheetId="3">'[2]DATA'!#REF!</definedName>
    <definedName name="Dorno">'[2]DATA'!#REF!</definedName>
    <definedName name="DORNO_koks" localSheetId="3">'[2]DATA'!#REF!</definedName>
    <definedName name="DORNO_koks">'[2]DATA'!#REF!</definedName>
    <definedName name="DORNOkoks">'[2]DATA'!$91:$95</definedName>
    <definedName name="DT">#REF!</definedName>
    <definedName name="DT_NEW">#REF!</definedName>
    <definedName name="DT_Spec">#REF!</definedName>
    <definedName name="Dzelzcels">'[2]DATA'!$A$175</definedName>
    <definedName name="ECC_CI_Spec">#REF!</definedName>
    <definedName name="Elaks">'[2]DATA'!$A$31</definedName>
    <definedName name="ESS_CI_26022019">#REF!</definedName>
    <definedName name="ESS_TK_27022019">#REF!</definedName>
    <definedName name="ESS_TK_Spec">#REF!</definedName>
    <definedName name="Faberlic">'[2]DATA'!$432:$436</definedName>
    <definedName name="FareWellStmnt" localSheetId="1">[5]!FareWellStmnt</definedName>
    <definedName name="FareWellStmnt" localSheetId="2">[5]!FareWellStmnt</definedName>
    <definedName name="FareWellStmnt" localSheetId="0">[5]!FareWellStmnt</definedName>
    <definedName name="FareWellStmnt">[5]!FareWellStmnt</definedName>
    <definedName name="Fasades" localSheetId="3">'[2]DATA'!#REF!</definedName>
    <definedName name="Fasades">'[2]DATA'!#REF!</definedName>
    <definedName name="Fasādes">'[2]DATA'!$114:$118</definedName>
    <definedName name="FAUGA">'[2]DATA'!$312:$316</definedName>
    <definedName name="Fermeris">'[2]DATA'!$191:$195</definedName>
    <definedName name="FilipsLatvia">'[2]DATA'!$201:$204</definedName>
    <definedName name="FinePrint" localSheetId="1">[5]!FinePrint</definedName>
    <definedName name="FinePrint" localSheetId="2">[5]!FinePrint</definedName>
    <definedName name="FinePrint" localSheetId="0">[5]!FinePrint</definedName>
    <definedName name="FinePrint">[5]!FinePrint</definedName>
    <definedName name="FIREreali">#N/A</definedName>
    <definedName name="FLORA">'[2]DATA'!$462:$466</definedName>
    <definedName name="Formula">'[2]DATA'!$348:$352</definedName>
    <definedName name="gb">'[6]Sheet2'!$A$2</definedName>
    <definedName name="GEOR">'[2]DATA'!$442:$446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RV" localSheetId="3">'[2]DATA'!#REF!</definedName>
    <definedName name="GRV">'[2]DATA'!#REF!</definedName>
    <definedName name="GRVproj" localSheetId="3">'[2]DATA'!#REF!</definedName>
    <definedName name="GRVproj">'[2]DATA'!#REF!</definedName>
    <definedName name="GRVprojekts">'[2]DATA'!$27:$30</definedName>
    <definedName name="Gudris">'[2]DATA'!$339:$342</definedName>
    <definedName name="HansaBANKA" localSheetId="3">'[2]DATA'!#REF!</definedName>
    <definedName name="HansaBANKA">'[2]DATA'!#REF!</definedName>
    <definedName name="HB">'[2]DATA'!$45:$49</definedName>
    <definedName name="Hotellatvija">'[2]DATA'!$A$137</definedName>
    <definedName name="Hypercom">'[2]DATA'!$A$182</definedName>
    <definedName name="INV_Payments" localSheetId="1">[5]!INV_Payments</definedName>
    <definedName name="INV_Payments" localSheetId="2">[5]!INV_Payments</definedName>
    <definedName name="INV_Payments" localSheetId="0">[5]!INV_Payments</definedName>
    <definedName name="INV_Payments">[5]!INV_Payments</definedName>
    <definedName name="ISSInternational">'[2]DATA'!$417:$421</definedName>
    <definedName name="J.O.Z.PEAB">'[2]DATA'!$228:$231</definedName>
    <definedName name="Kalnozols">'[2]DATA'!$22:$26</definedName>
    <definedName name="koptameties">#REF!</definedName>
    <definedName name="Krone">'[2]DATA'!$361:$365</definedName>
    <definedName name="Kurbads">'[2]DATA'!$408:$412</definedName>
    <definedName name="LAMELA">'[2]DATA'!$285:$289</definedName>
    <definedName name="lapa">#N/A</definedName>
    <definedName name="Lasmanis">'[2]DATA'!$374:$377</definedName>
    <definedName name="LAVAL">'[2]DATA'!$382:$385</definedName>
    <definedName name="LIDOSTA">'[2]DATA'!$A$127</definedName>
    <definedName name="Lingua">'[2]DATA'!#REF!</definedName>
    <definedName name="LinguaFranca">'[2]DATA'!$36:$39</definedName>
    <definedName name="LinquaFrance" localSheetId="3">'[2]DATA'!#REF!</definedName>
    <definedName name="LinquaFrance">'[2]DATA'!#REF!</definedName>
    <definedName name="LU">'[2]DATA'!$A$77</definedName>
    <definedName name="Mebius">'[2]DATA'!$343:$347</definedName>
    <definedName name="MERKS">'[2]DATA'!$487:$491</definedName>
    <definedName name="MEZOTNE">'[2]DATA'!$A$142</definedName>
    <definedName name="MMA">'[2]DATA'!$477:$481</definedName>
    <definedName name="ModulsRīga">'[2]DATA'!$254:$257</definedName>
    <definedName name="mtc" localSheetId="3">'[2]DATA'!#REF!</definedName>
    <definedName name="mtc">'[2]DATA'!#REF!</definedName>
    <definedName name="MTC_INTRAC">'[2]DATA'!$196:$200</definedName>
    <definedName name="Musu_Maja" localSheetId="3">'[2]DATA'!#REF!</definedName>
    <definedName name="Musu_Maja">'[2]DATA'!#REF!</definedName>
    <definedName name="Mūsumāja" localSheetId="3">'[2]DATA'!#REF!</definedName>
    <definedName name="Mūsumāja">'[2]DATA'!#REF!</definedName>
    <definedName name="Nada" localSheetId="1">[5]!Nada</definedName>
    <definedName name="Nada" localSheetId="2">[5]!Nada</definedName>
    <definedName name="Nada" localSheetId="0">[5]!Nada</definedName>
    <definedName name="Nada">[5]!Nada</definedName>
    <definedName name="NBS">'[2]DATA'!$370:$373</definedName>
    <definedName name="NCC">'[2]DATA'!$A$65</definedName>
    <definedName name="Nelslogi">'[2]DATA'!$322:$325</definedName>
    <definedName name="NELSS">'[2]DATA'!$317:$321</definedName>
    <definedName name="olimps">'[2]DATA'!$262:$265</definedName>
    <definedName name="Olmars">'[2]DATA'!$472:$476</definedName>
    <definedName name="P">#REF!</definedName>
    <definedName name="PBLC">'[2]DATA'!$219:$222</definedName>
    <definedName name="PFIZER">'[2]DATA'!$A$303</definedName>
    <definedName name="PK">#REF!</definedName>
    <definedName name="PK_Spec">#REF!</definedName>
    <definedName name="PLESKODALE" localSheetId="3">'[2]DATA'!#REF!</definedName>
    <definedName name="PLESKODALE">'[2]DATA'!#REF!</definedName>
    <definedName name="ppr">#N/A</definedName>
    <definedName name="Preiss">'[2]DATA'!$437:$441</definedName>
    <definedName name="_xlnm.Print_Area" localSheetId="1">'ESS-AS'!$A$1:$P$56</definedName>
    <definedName name="_xlnm.Print_Area" localSheetId="2">'ESS-PK'!$A$1:$P$66</definedName>
    <definedName name="_xlnm.Print_Area" localSheetId="3">'KOPĀ (€)'!$A$1:$L$17</definedName>
    <definedName name="_xlnm.Print_Area" localSheetId="0">'UATS'!$A$1:$P$56</definedName>
    <definedName name="_xlnm.Print_Titles" localSheetId="1">'ESS-AS'!$1:$12</definedName>
    <definedName name="_xlnm.Print_Titles" localSheetId="2">'ESS-PK'!$1:$12</definedName>
    <definedName name="_xlnm.Print_Titles" localSheetId="0">'UATS'!$1:$12</definedName>
    <definedName name="PROJEKTS2" localSheetId="3">'[7]INSTAL ( izliet+nolikt )'!#REF!</definedName>
    <definedName name="PROJEKTS2">'[7]INSTAL ( izliet+nolikt )'!#REF!</definedName>
    <definedName name="qwerty" localSheetId="3">#REF!</definedName>
    <definedName name="qwerty">#REF!</definedName>
    <definedName name="RBSskals">'[2]DATA'!$245:$249</definedName>
    <definedName name="Reaton">'[2]DATA'!$55:$59</definedName>
    <definedName name="REATONS" localSheetId="3">'[2]DATA'!#REF!</definedName>
    <definedName name="REATONS">'[2]DATA'!#REF!</definedName>
    <definedName name="REHO">'[2]DATA'!$403:$407</definedName>
    <definedName name="Restaurators">'[2]DATA'!$386:$390</definedName>
    <definedName name="rēkens">#N/A</definedName>
    <definedName name="Rigasdome">'[2]DATA'!$A$147</definedName>
    <definedName name="RigasZieds">'[4]DATA'!#REF!</definedName>
    <definedName name="Sakumet">'[2]DATA'!#REF!</definedName>
    <definedName name="Sakumetals">'[2]DATA'!$101:$105</definedName>
    <definedName name="SCANIA">'[2]DATA'!$A$152</definedName>
    <definedName name="sek">'[8]B S C  Celtn'!$J$1</definedName>
    <definedName name="Skals">'[2]DATA'!$223:$227</definedName>
    <definedName name="SLEIKAS">'[2]DATA'!$527:$531</definedName>
    <definedName name="SM" localSheetId="3">'[2]DATA'!#REF!</definedName>
    <definedName name="SM">'[2]DATA'!#REF!</definedName>
    <definedName name="SomuMāja">'[2]DATA'!$241:$244</definedName>
    <definedName name="SPEC" localSheetId="3">'KOPĀ (€)'!$B$9:$G$17</definedName>
    <definedName name="SPEC">#REF!</definedName>
    <definedName name="SPEC2" localSheetId="3">'KOPĀ (€)'!$B$9:$G$17</definedName>
    <definedName name="SPEC2">#REF!</definedName>
    <definedName name="SPEC3" localSheetId="3">'KOPĀ (€)'!$B$9:$G$17</definedName>
    <definedName name="SPEC3">#REF!</definedName>
    <definedName name="SPICE">'[2]DATA'!$96:$100</definedName>
    <definedName name="SS">#REF!</definedName>
    <definedName name="Studija2">'[2]DATA'!$366:$369</definedName>
    <definedName name="TAC">#REF!</definedName>
    <definedName name="TAC_Spec_23012019">#REF!</definedName>
    <definedName name="TalavasTauretajs">'[2]DATA'!$A$17</definedName>
    <definedName name="TalTaur">'[4]DATA'!#REF!</definedName>
    <definedName name="Teikaskalns">'[2]DATA'!$353:$356</definedName>
    <definedName name="TELE2">'[2]DATA'!$210:$214</definedName>
    <definedName name="TervAlus" localSheetId="3">'[2]DATA'!#REF!</definedName>
    <definedName name="TervAlus">'[2]DATA'!#REF!</definedName>
    <definedName name="Tērvete">'[2]DATA'!$A$73</definedName>
    <definedName name="TrisT">'[2]DATA'!$232:$236</definedName>
    <definedName name="UAS">#REF!</definedName>
    <definedName name="UAS_1" localSheetId="3">'KOPĀ (€)'!$B$9:$G$15</definedName>
    <definedName name="UAS_1">#REF!</definedName>
    <definedName name="UAS_NEW" localSheetId="3">'KOPĀ (€)'!$B$9:$G$15</definedName>
    <definedName name="UAS_NEW">#REF!</definedName>
    <definedName name="UATS">[5]!Customize</definedName>
    <definedName name="UATS_26022019" localSheetId="3">#REF!</definedName>
    <definedName name="UATS_26022019">#REF!</definedName>
    <definedName name="UATS_Spec" localSheetId="3">#REF!</definedName>
    <definedName name="UATS_Spec">#REF!</definedName>
    <definedName name="UATS_Spec_2">#REF!</definedName>
    <definedName name="VEF">'[2]DATA'!$357:$359</definedName>
    <definedName name="VELVE">'[2]DATA'!$258:$260</definedName>
    <definedName name="VENCEB">'[2]DATA'!$162:$165</definedName>
    <definedName name="Video">#N/A</definedName>
    <definedName name="Vintekss">'[2]DATA'!$537:$541</definedName>
    <definedName name="vital5">'[5]Customize Your Invoice'!$E$15</definedName>
    <definedName name="VOLVO">'[2]DATA'!$50:$53</definedName>
    <definedName name="VOLVOTruck" localSheetId="3">'[2]DATA'!#REF!</definedName>
    <definedName name="VOLVOTruck">'[2]DATA'!#REF!</definedName>
    <definedName name="VS" localSheetId="3">#REF!</definedName>
    <definedName name="VS">#REF!</definedName>
    <definedName name="VS_Spec" localSheetId="3">#REF!</definedName>
    <definedName name="VS_Spec">#REF!</definedName>
    <definedName name="VSTer" localSheetId="3">#REF!</definedName>
    <definedName name="VSTer">#REF!</definedName>
    <definedName name="Zeltaboulings">'[2]DATA'!$A$307</definedName>
    <definedName name="Zile">'[2]DATA'!$299:$302</definedName>
    <definedName name="zilemebeles">'[2]DATA'!$547:$551</definedName>
  </definedNames>
  <calcPr fullCalcOnLoad="1"/>
</workbook>
</file>

<file path=xl/sharedStrings.xml><?xml version="1.0" encoding="utf-8"?>
<sst xmlns="http://schemas.openxmlformats.org/spreadsheetml/2006/main" count="475" uniqueCount="202">
  <si>
    <t>PASŪTĪTĀJS:</t>
  </si>
  <si>
    <t>IZPILDĪTĀJS:</t>
  </si>
  <si>
    <t>Tāme Nr.:</t>
  </si>
  <si>
    <t>OBJEKTS:</t>
  </si>
  <si>
    <t>Reģ. Nr.:</t>
  </si>
  <si>
    <t>OBJEKTA ADRESE:</t>
  </si>
  <si>
    <t>Būvkom. Nr.:</t>
  </si>
  <si>
    <t>SASKAŅOTS:</t>
  </si>
  <si>
    <t>(Vārds Uzvārds)</t>
  </si>
  <si>
    <t>(Paraksts)</t>
  </si>
  <si>
    <t>Datums:</t>
  </si>
  <si>
    <t>DARBU NOSAUKUMS:</t>
  </si>
  <si>
    <t>Tāmes summa bez PVN:</t>
  </si>
  <si>
    <t>Kārtas nr.</t>
  </si>
  <si>
    <t>Iekārtas vai materiālu kods</t>
  </si>
  <si>
    <t>Iekārtas vai materiālu nosaukums, tehniskais raksturojums</t>
  </si>
  <si>
    <t>Mērvienība</t>
  </si>
  <si>
    <t>Daudzums</t>
  </si>
  <si>
    <t>Vienības cena, EUR</t>
  </si>
  <si>
    <t>Kopējās izmaksas, EUR</t>
  </si>
  <si>
    <t>Summa, EUR</t>
  </si>
  <si>
    <t>Materiāli</t>
  </si>
  <si>
    <t>Darba alga</t>
  </si>
  <si>
    <t>Mašīnas un mehānismi</t>
  </si>
  <si>
    <t>Soc. Nodoklis</t>
  </si>
  <si>
    <t>gab.</t>
  </si>
  <si>
    <t>kompl.</t>
  </si>
  <si>
    <t>KOPĀ:</t>
  </si>
  <si>
    <t xml:space="preserve">Palīgmateriāli </t>
  </si>
  <si>
    <t>Transporta izdevumi</t>
  </si>
  <si>
    <t>KOPĀ bez PVN:</t>
  </si>
  <si>
    <t>Rīgas 1. slimnīca SIA</t>
  </si>
  <si>
    <t>Ugunsgrēka atklāšanas un trauksmes signalizācijas sistēma (UATS)</t>
  </si>
  <si>
    <t>EDI-20</t>
  </si>
  <si>
    <t>EBI-12</t>
  </si>
  <si>
    <t>Adrešu optisko dūmu detektoru standarta bāze, Intellia</t>
  </si>
  <si>
    <t>EBI-11</t>
  </si>
  <si>
    <t>Adrešu optisko dūmu detektoru bāze ar izolatoru, Intellia</t>
  </si>
  <si>
    <t>ECF221I6</t>
  </si>
  <si>
    <t>Adrešu trauksmes rokas poga ar izolatoru, sarkana, v/a, 17-35VDC, IP44, Schneider Electric</t>
  </si>
  <si>
    <t>Adrešu optiskais dūmu detektors, 17-28VDC, IP44, Intellia</t>
  </si>
  <si>
    <t>Adrešu izejas modulis ar izolatoru, 17-28VDC, IP54, 150x90x48mm, Intellia</t>
  </si>
  <si>
    <t>HTKSHekw 1x2x0.8+S</t>
  </si>
  <si>
    <t>Ugunsdrošs signalizācijas kabelis, HTKSHekw 1x2x0.8+S, ekrenēts, (E30/E90 kabelis), sarkans, Bitner</t>
  </si>
  <si>
    <t>m.</t>
  </si>
  <si>
    <t>TXA20</t>
  </si>
  <si>
    <t>UDF 6</t>
  </si>
  <si>
    <t>UEF 6</t>
  </si>
  <si>
    <t>BTS</t>
  </si>
  <si>
    <t>Ugunsdrošo kabeļu skavu skrūves,  E90, Apolo (Celo)</t>
  </si>
  <si>
    <t>Ugunsdrošā kabeļu skava diviem kabeļiem 2x6mm, E90, Baks</t>
  </si>
  <si>
    <t>Ugunsdrošā kabeļu skava vienam kabelim 1x6mm, E90, Baks</t>
  </si>
  <si>
    <t>Gofrēta caurule ar buksieri D=20mm 320N 100m gaiši pelēka, Pipelife</t>
  </si>
  <si>
    <t>96PFT</t>
  </si>
  <si>
    <t>96DFT</t>
  </si>
  <si>
    <t>22XHA</t>
  </si>
  <si>
    <t>Ugunsdrošā kabeļu skava vienam kabelim 1x6mm, E90, Apolo (Celo)</t>
  </si>
  <si>
    <t>Ugunsdrošā kabeļu skava diviem kabeļiem 2x6mm, E90, Apolo (Celo)</t>
  </si>
  <si>
    <t>Ugunsdrošo kabeļu skavu naglas betonam, E90, Apolo (Celo)</t>
  </si>
  <si>
    <t>PROMAT (-I/ -C/ -A)</t>
  </si>
  <si>
    <t>LBL</t>
  </si>
  <si>
    <t>Ugunsdrošā blīvējuma identifikācijas uzlīmes, Promat</t>
  </si>
  <si>
    <t>Stiprinājumu materiāli</t>
  </si>
  <si>
    <t>Griestu un izjaucamo konstrukciju demontāža/ montāža</t>
  </si>
  <si>
    <t>Kabeļu līniju komutācija/ pārslēgšana</t>
  </si>
  <si>
    <t>UATS iekārtu marķēšana</t>
  </si>
  <si>
    <t>UATS kabeļu līniju pretestības mērījumi ar sertificētu mēriekārtu (MΩ-metru)</t>
  </si>
  <si>
    <t>Iekārtu piegādes izmaksas</t>
  </si>
  <si>
    <t>UATS sistēmas programmēšana/ konfigurēšana/ sistēmas iekārtu, dūmu detektoru darbības pārbaude</t>
  </si>
  <si>
    <t>Apsardzes signalizācijas sistēma (ESS-AS)</t>
  </si>
  <si>
    <t>FS9002</t>
  </si>
  <si>
    <t>Apsardzes/ Piekļuves kontroles sistēmas centrālais panelis, 32x zonas (līdz 480 zonām), līdz 62 durvju kontrolierim, (1x RS-485; 1x Ethernet; 3x CANbus; 1x Contact ID)  komunikāciju porti, 8x releja izejas, līdz 48 klaviatūru pieslēgumiem, līdz 5760 sistēmas lietotājiem, saglabā līdz 24000 notikumiem, 12VDC, Foxsec</t>
  </si>
  <si>
    <t>FS9501LCD</t>
  </si>
  <si>
    <t>Apsardzes sistēmas vadības klaviatūra, LCD (displejs 2x 20 simboli), rajonu vadība, sistēmas paziņojumi, 12VDC, Foxsec</t>
  </si>
  <si>
    <t>UL12-12</t>
  </si>
  <si>
    <t>Akumulatoru baterijas 12 Ah/ 12V, Ultracell</t>
  </si>
  <si>
    <t>UL9-12</t>
  </si>
  <si>
    <t>Akumulatoru baterijas 9 Ah/ 12V, Ultracell</t>
  </si>
  <si>
    <t>JET DT AM</t>
  </si>
  <si>
    <t>Kombinētais kustību PIR + MW (infrasarkanais + mikroviļņu) detektors, anti-masking funkcionalitāte, darbības zona 15m (90°), dzīvnieku aizsardzība līdz 24kg, 12VDC, Grade 3, AVS Electronics</t>
  </si>
  <si>
    <t>K21T</t>
  </si>
  <si>
    <t>Kombinētā kustību PIR + MW (infrasarkanais + mikroviļņu) detektora montāžas kronšteins, tamper slēdzis, regulējams, AVS Electronics</t>
  </si>
  <si>
    <t>JET PA</t>
  </si>
  <si>
    <t>J81</t>
  </si>
  <si>
    <t>Komutācijas kārba 10x kontakti, ar korpusa un sienas sabotāžas slēdžiem (atbilst Grade 3 Class II drošības prasībām), balta, Knight &amp; Security</t>
  </si>
  <si>
    <t>4x0.22</t>
  </si>
  <si>
    <t>Apsardzes signalizācijas sistēmas kabelis 4x0.22, neekranēts, balts, lokans, spole 100m, Ventcroft</t>
  </si>
  <si>
    <t>6x0.22</t>
  </si>
  <si>
    <t>Apsardzes signalizācijas sistēmas kabelis 6x0.22, neekranēts, balts, lokans, spole 100m, Ventcroft</t>
  </si>
  <si>
    <t>SEC5EFTP</t>
  </si>
  <si>
    <t>Datu tīkla kabelis CAT5e (FTP), 4x2x0.5, PVC izolācija, 305/500m, Security NET</t>
  </si>
  <si>
    <t>(N)YM-J 3x1.5 PLUS</t>
  </si>
  <si>
    <t>Elektrobarošanas instalācijas kabelis, PLUS (N)YM-J 3x1.5mm², balts, 100m, NKT Cables</t>
  </si>
  <si>
    <t>EVOEL SL</t>
  </si>
  <si>
    <t>EVOEL SA</t>
  </si>
  <si>
    <t>EVOEL SKA</t>
  </si>
  <si>
    <t>SEL.3.425</t>
  </si>
  <si>
    <t>Gluda caurule D=20mm, 320N, 3m/111m, gaiši pelēka, Evopipes</t>
  </si>
  <si>
    <t>Gofrēta caurule ar stiepli, D=20mm, 320N, gaiši pelēka, Pipelife</t>
  </si>
  <si>
    <t>Savienojums EVOEL caurulēm D=20mm pelēks, Evopipes</t>
  </si>
  <si>
    <t>Turētājskava EVOEL caurulēm halogenbrīva D=20mm pelēka, Evopipes</t>
  </si>
  <si>
    <t>Kabeļu saitītes/savilces melnas 280x4.5mm Ø76mm, 100 gab., Sapiselco</t>
  </si>
  <si>
    <t>PVA 12x0.75</t>
  </si>
  <si>
    <t>Metāla montāžas lente 12x0.75mm/10m PVA, Sormat</t>
  </si>
  <si>
    <t>GK-53100RW</t>
  </si>
  <si>
    <t>A9K01110</t>
  </si>
  <si>
    <t>Ierīču kabeļu kanāls 100x53mm, 2m, Rapid 45 sērija, balts, RAL9010, Obo Bettermann</t>
  </si>
  <si>
    <t>Automātiskais slēdzis 1P B10A 6kA, Acti9 Lite K60N sērija, Schneider Electric</t>
  </si>
  <si>
    <t>Kabeļu montāža aiz reģipša sienas/ kabeļu buksēšanas darbi</t>
  </si>
  <si>
    <t>Aizdares darbi</t>
  </si>
  <si>
    <t>Kabeļu kanāla gropes izveide sienās/ griestos</t>
  </si>
  <si>
    <t>Piekļuves kontroles sistēma (ESS-PK)</t>
  </si>
  <si>
    <t>FS8301PX12</t>
  </si>
  <si>
    <t>Piekļuves kontroles sistēmas durvju kontrolieris, 1x durvis (līdz 2 karšu nolasītājiem), 2x releja izejas, 26/32/34/37 -bit Wiegand, līdz 7600 lietotājiem, 12VDC, Foxsec</t>
  </si>
  <si>
    <t>AY-K12C</t>
  </si>
  <si>
    <t>Piekļuves kontroles karšu nolasītājs, Proximity 125 kHz formāts, Clock &amp; Data/ Wiegand 26-bit, LED indikācija, 12VDC, melns, Rosslare</t>
  </si>
  <si>
    <r>
      <t xml:space="preserve">Durvju aprīkojums - rokturu furnitūras (rokturis - knobs; knobs - knobs), cilindru furnitūras, slēdzenes, cilindri, durvju aizvērēji
</t>
    </r>
    <r>
      <rPr>
        <b/>
        <sz val="9.5"/>
        <rFont val="Arial Narrow"/>
        <family val="2"/>
      </rPr>
      <t>(PIEGĀDĀ UN UZSTĀDA DURVJU PIEGĀDĀTĀJS)</t>
    </r>
  </si>
  <si>
    <t>ISO PK CARD</t>
  </si>
  <si>
    <t>Piekļuves kontroles sistēmas piekļuves karte (Proximity - 125 kHz/ EM tips), ISO formāts, apdrukājama</t>
  </si>
  <si>
    <t>H03VVH2-F 2x0.75</t>
  </si>
  <si>
    <t>Instalācijas kabelis OMYp H03VVH2-F 2x0.75mm², lokans, plakans, balts, NKT Cables</t>
  </si>
  <si>
    <t>SKC600/512G</t>
  </si>
  <si>
    <t>580-ADHR</t>
  </si>
  <si>
    <t>570-AAIS</t>
  </si>
  <si>
    <t>FoxSec Web (100/S50A10C1)</t>
  </si>
  <si>
    <t>Programmatūra (web platforma): apsardzes/ piekļuves kontroles sistēmas vadība, sistēmas lietotāja interfeiss, darba laika uzskaites modulis, licence: 100x sistēmas lietotāji, 50x apsardzes zonas, 10x piekļuves kontroles durvis, Foxsec</t>
  </si>
  <si>
    <t>CR-P024DC2</t>
  </si>
  <si>
    <t>CR-PSS</t>
  </si>
  <si>
    <t>CR-PH</t>
  </si>
  <si>
    <t>Pārslēdzējrelejs 24VDC / 230VAC, 8A, 2CO, Abb</t>
  </si>
  <si>
    <t>CR-P releju pamatne, 2CO, Abb</t>
  </si>
  <si>
    <t>CR-P releju pamatnes turētājskava, Abb</t>
  </si>
  <si>
    <t>BF562-1</t>
  </si>
  <si>
    <t>UL7-12</t>
  </si>
  <si>
    <t>Barošanas bloks 24VDC, 1.5A, vieta 2x17Ah akum., metāla korpuss, EN54-4, C-Tec</t>
  </si>
  <si>
    <t>Akumulatoru baterija 12VDC/ 7Ah, neapkalpojams, hermētisks, Ultracell</t>
  </si>
  <si>
    <t>HDGs(zo) 3x1.5</t>
  </si>
  <si>
    <t>Ugunsdrošs elektrības kabelis, HDGsżo, FE180/PH90, 3x1.5mm², sarkans, 300/500V saiva, Bitner</t>
  </si>
  <si>
    <t>UDF 7</t>
  </si>
  <si>
    <t>Ugunsdrošā kabeļu skava vienam kabelim 1x7mm, E90, Baks</t>
  </si>
  <si>
    <t>97PFT</t>
  </si>
  <si>
    <t>Ugunsdrošā kabeļu skava vienam kabelim 1x7mm, E90, Apolo (Celo)</t>
  </si>
  <si>
    <t>SUP.3.401</t>
  </si>
  <si>
    <t>Skrūvējams pamats 30x15mm, melns, 9mm platām savilcēm, 100 gab., Sapiselco</t>
  </si>
  <si>
    <t>FS9108/2</t>
  </si>
  <si>
    <t>Barošanas bloks HPSB sērija, 12VDC/ 2A/ vieta 1x 7Ah akumulatoram, slēdzams metāla korpuss, Pulsar</t>
  </si>
  <si>
    <t>ELN345101</t>
  </si>
  <si>
    <t>K8456.3</t>
  </si>
  <si>
    <t>Sienu urbšana / ailu izveide sienās (mūris)</t>
  </si>
  <si>
    <t>Bruņinieku iela 5, Rīga, LV-1001</t>
  </si>
  <si>
    <t>HPSB-12V2A-B</t>
  </si>
  <si>
    <t>EME212-I</t>
  </si>
  <si>
    <t>Kustību detektors (PIR), darbības zona 15m (90°), dzīvnieku aizsardzība līdz 24kg, 12VDC, Grade 2, AVS Electronics</t>
  </si>
  <si>
    <t>AS sistēmas programmēšana/ konfigurēšana/ sistēmas iekārtu, PIR sensoru darbības pārbaude (tests)</t>
  </si>
  <si>
    <t>AS sistēmas lietotāja vadības/ monitoringa interfeisa konfigurācija</t>
  </si>
  <si>
    <r>
      <rPr>
        <i/>
        <sz val="9.5"/>
        <rFont val="Arial Narrow"/>
        <family val="2"/>
      </rPr>
      <t>FOXSEC WEB</t>
    </r>
    <r>
      <rPr>
        <sz val="9.5"/>
        <rFont val="Arial Narrow"/>
        <family val="2"/>
      </rPr>
      <t xml:space="preserve"> programmatūras sistēmas lietotāju apmācība</t>
    </r>
  </si>
  <si>
    <t>210-AYSV
(273715979)</t>
  </si>
  <si>
    <t>210-AWXT
(273716117)</t>
  </si>
  <si>
    <t>Komutācijas kabelis Cat5e U UTP pelēks 3m, RJ45 8(8), Efb Elektronik</t>
  </si>
  <si>
    <t>Piekļuves kontroles sistēmas durvju kontrolieru pieslēgums durvju automātikai</t>
  </si>
  <si>
    <t>PK sistēmas programmēšana/ konfigurēšana/ durvju aprīkojumu regulēšana (pārbaude)</t>
  </si>
  <si>
    <t>PK sistēmas lietotāja vadības/ monitoringa interfeisa konfigurācija</t>
  </si>
  <si>
    <t>Pagrabstāva telpu atjaunošanas darbi (5/k)</t>
  </si>
  <si>
    <t>KOPTĀME</t>
  </si>
  <si>
    <t>RI-31</t>
  </si>
  <si>
    <t>Iznesamā indikācija, 24VDC, Unipos</t>
  </si>
  <si>
    <t>Revo</t>
  </si>
  <si>
    <r>
      <t xml:space="preserve">Revīzijas lūka iekārtajos ģipškartona griestos
</t>
    </r>
    <r>
      <rPr>
        <b/>
        <sz val="9.5"/>
        <rFont val="Arial Narrow"/>
        <family val="2"/>
      </rPr>
      <t>(PIEGĀDĀ UN UZSTĀDA PASŪTĪTĀJS)</t>
    </r>
  </si>
  <si>
    <t>KSK 100 PO10J</t>
  </si>
  <si>
    <t>Ugunsdroša nozarkārba, v/a montāža, 101x101x62mm, oranža, E90, IP66, Kopos Kolin</t>
  </si>
  <si>
    <t>Ugunsdrošs blīvējums, ugunsdroša java/ vienkomponenta poliuretāna briestošas putas/ ugunsdroša mastika, EI90-EI120, Promat</t>
  </si>
  <si>
    <t>Kabeļu kanāla gropes izveide sienās - frēzēšana (pievads uz trauksmes pogu)</t>
  </si>
  <si>
    <t>FS9216/8</t>
  </si>
  <si>
    <t>Apsardzes sistēmas zonu paplašinātajs, 16x zonas, 8x izejas, 12VDC, metāla korpuss, Foxsec</t>
  </si>
  <si>
    <t>Apsardzes sistēmas zonu paplašinātajs, 8x zonas, 2x izejas, 12VDC, plastmasas korpuss, Foxsec</t>
  </si>
  <si>
    <t>Spraudnis RJ45 8(8) CAT5e STP (ekranēts), Efb Elektronik</t>
  </si>
  <si>
    <r>
      <t xml:space="preserve">Apsardzes/ Piekļuves kontroles sistēmas centrālā paneļa pieslēgums esošajam datu tīklam (portu/ apakštīkla konfigurācija)
</t>
    </r>
    <r>
      <rPr>
        <b/>
        <sz val="9.5"/>
        <rFont val="Arial Narrow"/>
        <family val="2"/>
      </rPr>
      <t>(NODROŠINA PASŪTĪTĀJS)</t>
    </r>
  </si>
  <si>
    <r>
      <t xml:space="preserve">Elektromehāniskā sprūda komutācija/ pieslēgšana
</t>
    </r>
    <r>
      <rPr>
        <b/>
        <sz val="9.5"/>
        <rFont val="Arial Narrow"/>
        <family val="2"/>
      </rPr>
      <t>(SPRŪDU PIEGĀDĀ UN UZSTĀDA DURVJU PIEGĀDĀTĀJS)</t>
    </r>
  </si>
  <si>
    <r>
      <t xml:space="preserve">Durvju automātikas aprīkojums - Automātika, automātikas vadības bloks, durvju atvēršanas poga
</t>
    </r>
    <r>
      <rPr>
        <b/>
        <sz val="9.5"/>
        <rFont val="Arial Narrow"/>
        <family val="2"/>
      </rPr>
      <t>(PIEGĀDĀ UN UZSTĀDA PASŪTĪTĀJS)</t>
    </r>
  </si>
  <si>
    <r>
      <t xml:space="preserve">Durvju automātikas aprīkojums - Automātika, automātikas vadības bloks, durvju atvēršanas poga, kustības sensors
</t>
    </r>
    <r>
      <rPr>
        <b/>
        <sz val="9.5"/>
        <rFont val="Arial Narrow"/>
        <family val="2"/>
      </rPr>
      <t>(PIEGĀDĀ UN UZSTĀDA PASŪTĪTĀJS)</t>
    </r>
  </si>
  <si>
    <t>27MP400-B</t>
  </si>
  <si>
    <t>mDP-HDMI</t>
  </si>
  <si>
    <t>Monitora pieslēguma kabelis (mini) DisplayPort - HDMI, melns</t>
  </si>
  <si>
    <t>FoxSec Web S50</t>
  </si>
  <si>
    <t>Apsardzes sistēmas (AS) web platformas sistēmas papildus apsardzes zonu licence, 50x apsardzes zonas, Foxsec</t>
  </si>
  <si>
    <t>FoxSec Web A10</t>
  </si>
  <si>
    <t>Piekļuves kontroles sistēmas (PK) web platformas sistēmas papildus piekļuves kontroles durvju licence, 10x piekļuves kontroles durvis, Foxsec</t>
  </si>
  <si>
    <t>AS/ PK sistēmas programmatūra vizualizācijai (ēkas plāni ar sistēmas elementu izvietojumu), notikumu monitorings, (apsardzes posteņa darba stacijai), Foxsec</t>
  </si>
  <si>
    <t>FoxSec NET+ /MA</t>
  </si>
  <si>
    <t>BF430C/CC/SR</t>
  </si>
  <si>
    <t>Konvencionāla tipa sirēna, 100dBA, 18-30Vdc (5.5mA), IP21, sarkana, EN54-3/ -23, C-TEC</t>
  </si>
  <si>
    <t>CH-03 L WH</t>
  </si>
  <si>
    <t>Balts cilindrisks durvju kontakts</t>
  </si>
  <si>
    <t>BŪVPOJEKTS un Izpilddokumentācija</t>
  </si>
  <si>
    <t>FS8302PX12</t>
  </si>
  <si>
    <t>Piekļuves kontroles sistēmas durvju kontrolieris, 2x durvis (līdz 4 karšu nolasītājiem), 2x releja izejas, 26/32/34/37 -bit Wiegand, līdz 7600 lietotājiem, 12VDC, Foxsec</t>
  </si>
  <si>
    <r>
      <t>Apsardzes signalizācijas/ Piekļuves kontroles sistēmas serveris, Precision sērija 3650, CPU Core i9-11900, 3500 MHz, RAM 16GB, DDR4, SSD 512GB, RAID1 (Mirror) Nvidia Quadro P1000, Windows 10 Pro, DELL</t>
    </r>
    <r>
      <rPr>
        <b/>
        <sz val="9.5"/>
        <rFont val="Arial Narrow"/>
        <family val="2"/>
      </rPr>
      <t xml:space="preserve"> (PIEGĀDĀ UN UZSTĀDA PASŪTĪTĀJS)</t>
    </r>
  </si>
  <si>
    <r>
      <t xml:space="preserve">SSD, 512GB, SATA 3.0, TLC, Write speed 520 MBytes/sec, Read speed 550 MBytes/sec, 2,5", MTBF 1000000 hours, KINGSTON </t>
    </r>
    <r>
      <rPr>
        <b/>
        <sz val="9.5"/>
        <rFont val="Arial Narrow"/>
        <family val="2"/>
      </rPr>
      <t>( PIEGĀDĀ UN UZSTĀDA PASŪTĪTĀJS)</t>
    </r>
  </si>
  <si>
    <r>
      <t>Apsardzes signalizācijas/ Piekļuves kontroles sistēmas apsarga darba stacija (PC), Precision sērija 3240, CPU Core i5-10500, 3100 MHz, RAM 8GB, DDR4, SSD 256GB, RAID1 (Mirror) Nvidia Quadro P620, Windows 10 Pro, DELL</t>
    </r>
    <r>
      <rPr>
        <b/>
        <sz val="9.5"/>
        <rFont val="Arial Narrow"/>
        <family val="2"/>
      </rPr>
      <t xml:space="preserve"> (PIEGĀDĀ UN UZSTĀDA PASŪTĪTĀJS)</t>
    </r>
  </si>
  <si>
    <r>
      <t>KEYBOARD KB216 ENG, DELL</t>
    </r>
    <r>
      <rPr>
        <b/>
        <sz val="9.5"/>
        <rFont val="Arial Narrow"/>
        <family val="2"/>
      </rPr>
      <t xml:space="preserve"> (PIEGĀDĀ UN UZSTĀDA PASŪTĪTĀJS)</t>
    </r>
  </si>
  <si>
    <r>
      <t>MOUSE USB OPTICAL MS116, DELL</t>
    </r>
    <r>
      <rPr>
        <b/>
        <sz val="9.5"/>
        <rFont val="Arial Narrow"/>
        <family val="2"/>
      </rPr>
      <t xml:space="preserve">  (PIEGĀDĀ UN UZSTĀDA PASŪTĪTĀJS)</t>
    </r>
  </si>
  <si>
    <r>
      <t xml:space="preserve">LCD monitors (darba stacijai), 27" Full HD 1920x1080 izšķirtspēja, IPS, 16:9, VESA kronšteina montāžas iespēja 75x75, 1x HDMI, 1x D-Sub, melns, LG </t>
    </r>
    <r>
      <rPr>
        <b/>
        <sz val="9.5"/>
        <rFont val="Arial Narrow"/>
        <family val="2"/>
      </rPr>
      <t>(PIEGĀDĀ UN UZSTĀDA PASŪTĪTĀJS)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</si>
</sst>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/mm/dd;@"/>
    <numFmt numFmtId="165" formatCode="0.0%"/>
    <numFmt numFmtId="166" formatCode="#,##0.00_ ;[Red]\-#,##0.00\ "/>
    <numFmt numFmtId="167" formatCode="[$-426]dddd\,\ yyyy\.\ &quot;gada&quot;\ d\.\ mm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vertAlign val="superscript"/>
      <sz val="11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9.5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sz val="11"/>
      <name val="Calibri"/>
      <family val="2"/>
    </font>
    <font>
      <sz val="9.5"/>
      <name val="Calibri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AC6CA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/>
      <right style="thin"/>
      <top style="hair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/>
      <right style="thin">
        <color rgb="FF000000"/>
      </right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/>
      <right style="thin">
        <color rgb="FF000000"/>
      </right>
      <top style="medium">
        <color rgb="FF000000"/>
      </top>
      <bottom style="hair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5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Border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0" xfId="64" applyFont="1" applyAlignment="1" quotePrefix="1">
      <alignment horizontal="left" vertical="center" indent="1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3" applyFont="1" applyAlignment="1">
      <alignment horizontal="right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9" fillId="0" borderId="0" xfId="64" applyFont="1" applyAlignment="1">
      <alignment horizontal="right" vertical="center"/>
      <protection/>
    </xf>
    <xf numFmtId="0" fontId="3" fillId="0" borderId="0" xfId="64" applyFont="1" applyAlignment="1">
      <alignment horizontal="left" vertical="center"/>
      <protection/>
    </xf>
    <xf numFmtId="164" fontId="3" fillId="0" borderId="0" xfId="64" applyNumberFormat="1" applyFont="1" applyAlignment="1">
      <alignment horizontal="center" vertical="center"/>
      <protection/>
    </xf>
    <xf numFmtId="0" fontId="4" fillId="0" borderId="0" xfId="64" applyFont="1" applyAlignment="1">
      <alignment horizontal="left" vertical="center" indent="1"/>
      <protection/>
    </xf>
    <xf numFmtId="0" fontId="10" fillId="0" borderId="0" xfId="64" applyFont="1" applyAlignment="1">
      <alignment horizontal="right" vertical="center" indent="1"/>
      <protection/>
    </xf>
    <xf numFmtId="4" fontId="5" fillId="0" borderId="12" xfId="63" applyNumberFormat="1" applyFont="1" applyBorder="1" applyAlignment="1">
      <alignment horizontal="center" vertical="center" wrapText="1"/>
      <protection/>
    </xf>
    <xf numFmtId="4" fontId="12" fillId="0" borderId="0" xfId="63" applyNumberFormat="1" applyFont="1" applyAlignment="1">
      <alignment vertical="center" wrapText="1"/>
      <protection/>
    </xf>
    <xf numFmtId="0" fontId="10" fillId="0" borderId="0" xfId="64" applyFont="1" applyAlignment="1">
      <alignment horizontal="left" vertical="center" indent="1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right" vertical="center" indent="1"/>
      <protection/>
    </xf>
    <xf numFmtId="0" fontId="12" fillId="0" borderId="0" xfId="64" applyFont="1" applyAlignment="1">
      <alignment horizontal="center" vertical="center"/>
      <protection/>
    </xf>
    <xf numFmtId="165" fontId="14" fillId="0" borderId="13" xfId="69" applyNumberFormat="1" applyFont="1" applyFill="1" applyBorder="1" applyAlignment="1">
      <alignment horizontal="center" vertical="center"/>
    </xf>
    <xf numFmtId="165" fontId="14" fillId="0" borderId="14" xfId="69" applyNumberFormat="1" applyFont="1" applyFill="1" applyBorder="1" applyAlignment="1">
      <alignment horizontal="center" vertical="center"/>
    </xf>
    <xf numFmtId="1" fontId="16" fillId="0" borderId="15" xfId="64" applyNumberFormat="1" applyFont="1" applyFill="1" applyBorder="1" applyAlignment="1">
      <alignment horizontal="left" vertical="center" wrapText="1" indent="1"/>
      <protection/>
    </xf>
    <xf numFmtId="0" fontId="16" fillId="0" borderId="16" xfId="64" applyFont="1" applyFill="1" applyBorder="1" applyAlignment="1" applyProtection="1">
      <alignment horizontal="center" vertical="center"/>
      <protection hidden="1"/>
    </xf>
    <xf numFmtId="4" fontId="16" fillId="0" borderId="17" xfId="64" applyNumberFormat="1" applyFont="1" applyFill="1" applyBorder="1" applyAlignment="1">
      <alignment horizontal="right" vertical="center"/>
      <protection/>
    </xf>
    <xf numFmtId="4" fontId="16" fillId="0" borderId="17" xfId="63" applyNumberFormat="1" applyFont="1" applyFill="1" applyBorder="1" applyAlignment="1">
      <alignment horizontal="right" vertical="center"/>
      <protection/>
    </xf>
    <xf numFmtId="4" fontId="16" fillId="0" borderId="15" xfId="63" applyNumberFormat="1" applyFont="1" applyFill="1" applyBorder="1" applyAlignment="1">
      <alignment horizontal="right" vertical="center"/>
      <protection/>
    </xf>
    <xf numFmtId="4" fontId="16" fillId="0" borderId="18" xfId="63" applyNumberFormat="1" applyFont="1" applyFill="1" applyBorder="1" applyAlignment="1">
      <alignment horizontal="right" vertical="center"/>
      <protection/>
    </xf>
    <xf numFmtId="4" fontId="16" fillId="0" borderId="19" xfId="63" applyNumberFormat="1" applyFont="1" applyFill="1" applyBorder="1" applyAlignment="1">
      <alignment horizontal="right" vertical="center"/>
      <protection/>
    </xf>
    <xf numFmtId="0" fontId="3" fillId="0" borderId="0" xfId="64" applyFont="1" applyFill="1" applyAlignment="1">
      <alignment horizontal="left" vertical="center"/>
      <protection/>
    </xf>
    <xf numFmtId="164" fontId="3" fillId="0" borderId="0" xfId="64" applyNumberFormat="1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4" fillId="0" borderId="0" xfId="64" applyFont="1" applyFill="1" applyAlignment="1">
      <alignment horizontal="left" vertical="center" indent="1"/>
      <protection/>
    </xf>
    <xf numFmtId="0" fontId="10" fillId="0" borderId="0" xfId="64" applyFont="1" applyFill="1" applyAlignment="1">
      <alignment horizontal="right" vertical="center" indent="1"/>
      <protection/>
    </xf>
    <xf numFmtId="4" fontId="5" fillId="0" borderId="12" xfId="63" applyNumberFormat="1" applyFont="1" applyFill="1" applyBorder="1" applyAlignment="1">
      <alignment horizontal="center" vertical="center" wrapText="1"/>
      <protection/>
    </xf>
    <xf numFmtId="4" fontId="12" fillId="0" borderId="0" xfId="63" applyNumberFormat="1" applyFont="1" applyFill="1" applyAlignment="1">
      <alignment vertical="center" wrapText="1"/>
      <protection/>
    </xf>
    <xf numFmtId="0" fontId="3" fillId="0" borderId="0" xfId="64" applyFont="1" applyFill="1" applyAlignment="1">
      <alignment horizontal="center" vertical="center"/>
      <protection/>
    </xf>
    <xf numFmtId="0" fontId="3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horizontal="left" vertical="center" indent="1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>
      <alignment horizontal="right" vertical="center" indent="1"/>
      <protection/>
    </xf>
    <xf numFmtId="0" fontId="12" fillId="0" borderId="0" xfId="64" applyFont="1" applyFill="1" applyAlignment="1">
      <alignment horizontal="center" vertical="center"/>
      <protection/>
    </xf>
    <xf numFmtId="0" fontId="14" fillId="0" borderId="20" xfId="64" applyFont="1" applyFill="1" applyBorder="1" applyAlignment="1">
      <alignment horizontal="center" vertical="center"/>
      <protection/>
    </xf>
    <xf numFmtId="0" fontId="14" fillId="0" borderId="21" xfId="64" applyFont="1" applyFill="1" applyBorder="1" applyAlignment="1">
      <alignment horizontal="center" vertical="center" wrapText="1"/>
      <protection/>
    </xf>
    <xf numFmtId="0" fontId="14" fillId="0" borderId="22" xfId="64" applyFont="1" applyFill="1" applyBorder="1" applyAlignment="1">
      <alignment horizontal="center" vertical="center" wrapText="1"/>
      <protection/>
    </xf>
    <xf numFmtId="0" fontId="14" fillId="0" borderId="23" xfId="64" applyFont="1" applyFill="1" applyBorder="1" applyAlignment="1">
      <alignment horizontal="center" vertical="center" wrapText="1"/>
      <protection/>
    </xf>
    <xf numFmtId="0" fontId="14" fillId="0" borderId="24" xfId="64" applyFont="1" applyFill="1" applyBorder="1" applyAlignment="1">
      <alignment horizontal="center" vertical="center"/>
      <protection/>
    </xf>
    <xf numFmtId="0" fontId="14" fillId="0" borderId="25" xfId="64" applyFont="1" applyFill="1" applyBorder="1" applyAlignment="1">
      <alignment horizontal="center" vertical="center"/>
      <protection/>
    </xf>
    <xf numFmtId="0" fontId="14" fillId="0" borderId="26" xfId="64" applyFont="1" applyFill="1" applyBorder="1" applyAlignment="1">
      <alignment horizontal="center" vertical="center"/>
      <protection/>
    </xf>
    <xf numFmtId="0" fontId="14" fillId="0" borderId="26" xfId="64" applyFont="1" applyFill="1" applyBorder="1" applyAlignment="1" quotePrefix="1">
      <alignment horizontal="center" vertical="center"/>
      <protection/>
    </xf>
    <xf numFmtId="0" fontId="14" fillId="0" borderId="27" xfId="64" applyFont="1" applyFill="1" applyBorder="1" applyAlignment="1" quotePrefix="1">
      <alignment horizontal="center" vertical="center"/>
      <protection/>
    </xf>
    <xf numFmtId="0" fontId="14" fillId="0" borderId="28" xfId="64" applyFont="1" applyFill="1" applyBorder="1" applyAlignment="1" quotePrefix="1">
      <alignment horizontal="center" vertical="center"/>
      <protection/>
    </xf>
    <xf numFmtId="0" fontId="14" fillId="0" borderId="29" xfId="64" applyFont="1" applyFill="1" applyBorder="1" applyAlignment="1" quotePrefix="1">
      <alignment horizontal="center" vertical="center"/>
      <protection/>
    </xf>
    <xf numFmtId="0" fontId="14" fillId="0" borderId="30" xfId="64" applyFont="1" applyFill="1" applyBorder="1" applyAlignment="1" quotePrefix="1">
      <alignment horizontal="center" vertical="center"/>
      <protection/>
    </xf>
    <xf numFmtId="0" fontId="10" fillId="0" borderId="31" xfId="64" applyFont="1" applyFill="1" applyBorder="1" applyAlignment="1" applyProtection="1">
      <alignment horizontal="center" vertical="center"/>
      <protection hidden="1"/>
    </xf>
    <xf numFmtId="0" fontId="16" fillId="0" borderId="15" xfId="64" applyFont="1" applyFill="1" applyBorder="1" applyAlignment="1">
      <alignment horizontal="left" vertical="center" wrapText="1" indent="1"/>
      <protection/>
    </xf>
    <xf numFmtId="0" fontId="14" fillId="0" borderId="13" xfId="64" applyFont="1" applyFill="1" applyBorder="1" applyAlignment="1">
      <alignment horizontal="center" vertical="center"/>
      <protection/>
    </xf>
    <xf numFmtId="0" fontId="14" fillId="0" borderId="32" xfId="64" applyFont="1" applyFill="1" applyBorder="1" applyAlignment="1">
      <alignment horizontal="center" vertical="center"/>
      <protection/>
    </xf>
    <xf numFmtId="4" fontId="14" fillId="0" borderId="31" xfId="64" applyNumberFormat="1" applyFont="1" applyFill="1" applyBorder="1" applyAlignment="1">
      <alignment horizontal="center" vertical="center"/>
      <protection/>
    </xf>
    <xf numFmtId="4" fontId="14" fillId="0" borderId="13" xfId="64" applyNumberFormat="1" applyFont="1" applyFill="1" applyBorder="1" applyAlignment="1">
      <alignment horizontal="center" vertical="center"/>
      <protection/>
    </xf>
    <xf numFmtId="4" fontId="14" fillId="0" borderId="32" xfId="64" applyNumberFormat="1" applyFont="1" applyFill="1" applyBorder="1" applyAlignment="1">
      <alignment vertical="center"/>
      <protection/>
    </xf>
    <xf numFmtId="4" fontId="14" fillId="0" borderId="31" xfId="64" applyNumberFormat="1" applyFont="1" applyFill="1" applyBorder="1" applyAlignment="1">
      <alignment vertical="center"/>
      <protection/>
    </xf>
    <xf numFmtId="4" fontId="14" fillId="0" borderId="13" xfId="64" applyNumberFormat="1" applyFont="1" applyFill="1" applyBorder="1" applyAlignment="1">
      <alignment vertical="center"/>
      <protection/>
    </xf>
    <xf numFmtId="4" fontId="14" fillId="0" borderId="33" xfId="64" applyNumberFormat="1" applyFont="1" applyFill="1" applyBorder="1" applyAlignment="1">
      <alignment vertical="center"/>
      <protection/>
    </xf>
    <xf numFmtId="4" fontId="14" fillId="0" borderId="34" xfId="64" applyNumberFormat="1" applyFont="1" applyFill="1" applyBorder="1" applyAlignment="1">
      <alignment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1" fontId="16" fillId="0" borderId="35" xfId="64" applyNumberFormat="1" applyFont="1" applyFill="1" applyBorder="1" applyAlignment="1">
      <alignment horizontal="center" vertical="center"/>
      <protection/>
    </xf>
    <xf numFmtId="4" fontId="16" fillId="0" borderId="15" xfId="64" applyNumberFormat="1" applyFont="1" applyFill="1" applyBorder="1" applyAlignment="1">
      <alignment horizontal="right" vertical="center"/>
      <protection/>
    </xf>
    <xf numFmtId="4" fontId="16" fillId="0" borderId="35" xfId="62" applyNumberFormat="1" applyFont="1" applyFill="1" applyBorder="1" applyAlignment="1">
      <alignment vertical="center"/>
      <protection/>
    </xf>
    <xf numFmtId="0" fontId="12" fillId="0" borderId="16" xfId="64" applyFont="1" applyFill="1" applyBorder="1" applyAlignment="1" applyProtection="1">
      <alignment horizontal="center" vertical="center"/>
      <protection hidden="1"/>
    </xf>
    <xf numFmtId="0" fontId="12" fillId="0" borderId="25" xfId="64" applyFont="1" applyFill="1" applyBorder="1" applyAlignment="1">
      <alignment horizontal="left" vertical="center" wrapText="1"/>
      <protection/>
    </xf>
    <xf numFmtId="0" fontId="12" fillId="0" borderId="25" xfId="64" applyFont="1" applyFill="1" applyBorder="1" applyAlignment="1">
      <alignment horizontal="center" vertical="center"/>
      <protection/>
    </xf>
    <xf numFmtId="0" fontId="12" fillId="0" borderId="36" xfId="64" applyFont="1" applyFill="1" applyBorder="1" applyAlignment="1">
      <alignment horizontal="center" vertical="center"/>
      <protection/>
    </xf>
    <xf numFmtId="4" fontId="12" fillId="0" borderId="24" xfId="64" applyNumberFormat="1" applyFont="1" applyFill="1" applyBorder="1" applyAlignment="1">
      <alignment horizontal="right" vertical="center"/>
      <protection/>
    </xf>
    <xf numFmtId="4" fontId="12" fillId="0" borderId="25" xfId="64" applyNumberFormat="1" applyFont="1" applyFill="1" applyBorder="1" applyAlignment="1">
      <alignment horizontal="right" vertical="center"/>
      <protection/>
    </xf>
    <xf numFmtId="4" fontId="12" fillId="0" borderId="26" xfId="64" applyNumberFormat="1" applyFont="1" applyFill="1" applyBorder="1" applyAlignment="1">
      <alignment vertical="center"/>
      <protection/>
    </xf>
    <xf numFmtId="4" fontId="12" fillId="0" borderId="24" xfId="63" applyNumberFormat="1" applyFont="1" applyFill="1" applyBorder="1" applyAlignment="1">
      <alignment horizontal="right" vertical="center"/>
      <protection/>
    </xf>
    <xf numFmtId="4" fontId="12" fillId="0" borderId="25" xfId="63" applyNumberFormat="1" applyFont="1" applyFill="1" applyBorder="1" applyAlignment="1">
      <alignment horizontal="right" vertical="center"/>
      <protection/>
    </xf>
    <xf numFmtId="4" fontId="12" fillId="0" borderId="36" xfId="63" applyNumberFormat="1" applyFont="1" applyFill="1" applyBorder="1" applyAlignment="1">
      <alignment horizontal="right" vertical="center"/>
      <protection/>
    </xf>
    <xf numFmtId="4" fontId="12" fillId="0" borderId="37" xfId="63" applyNumberFormat="1" applyFont="1" applyFill="1" applyBorder="1" applyAlignment="1">
      <alignment horizontal="right" vertical="center"/>
      <protection/>
    </xf>
    <xf numFmtId="0" fontId="6" fillId="0" borderId="38" xfId="64" applyFont="1" applyFill="1" applyBorder="1" applyAlignment="1">
      <alignment horizontal="left" vertical="center" indent="2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6" fillId="0" borderId="40" xfId="64" applyFont="1" applyFill="1" applyBorder="1" applyAlignment="1">
      <alignment vertical="center"/>
      <protection/>
    </xf>
    <xf numFmtId="4" fontId="6" fillId="0" borderId="41" xfId="64" applyNumberFormat="1" applyFont="1" applyFill="1" applyBorder="1" applyAlignment="1">
      <alignment horizontal="right" vertical="center"/>
      <protection/>
    </xf>
    <xf numFmtId="4" fontId="6" fillId="0" borderId="42" xfId="64" applyNumberFormat="1" applyFont="1" applyFill="1" applyBorder="1" applyAlignment="1">
      <alignment horizontal="right" vertical="center"/>
      <protection/>
    </xf>
    <xf numFmtId="4" fontId="6" fillId="0" borderId="43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 vertical="center"/>
      <protection/>
    </xf>
    <xf numFmtId="0" fontId="14" fillId="0" borderId="44" xfId="64" applyFont="1" applyFill="1" applyBorder="1" applyAlignment="1">
      <alignment horizontal="left" vertical="center" indent="3"/>
      <protection/>
    </xf>
    <xf numFmtId="0" fontId="14" fillId="0" borderId="45" xfId="64" applyFont="1" applyFill="1" applyBorder="1" applyAlignment="1">
      <alignment vertical="center"/>
      <protection/>
    </xf>
    <xf numFmtId="0" fontId="14" fillId="0" borderId="46" xfId="64" applyFont="1" applyFill="1" applyBorder="1" applyAlignment="1">
      <alignment vertical="center"/>
      <protection/>
    </xf>
    <xf numFmtId="0" fontId="14" fillId="0" borderId="33" xfId="64" applyFont="1" applyFill="1" applyBorder="1" applyAlignment="1">
      <alignment horizontal="center" vertical="center"/>
      <protection/>
    </xf>
    <xf numFmtId="0" fontId="14" fillId="0" borderId="45" xfId="64" applyFont="1" applyFill="1" applyBorder="1" applyAlignment="1">
      <alignment horizontal="center" vertical="center"/>
      <protection/>
    </xf>
    <xf numFmtId="166" fontId="14" fillId="0" borderId="13" xfId="64" applyNumberFormat="1" applyFont="1" applyFill="1" applyBorder="1" applyAlignment="1">
      <alignment horizontal="right" vertical="center"/>
      <protection/>
    </xf>
    <xf numFmtId="166" fontId="14" fillId="0" borderId="33" xfId="64" applyNumberFormat="1" applyFont="1" applyFill="1" applyBorder="1" applyAlignment="1">
      <alignment horizontal="right" vertical="center"/>
      <protection/>
    </xf>
    <xf numFmtId="166" fontId="14" fillId="0" borderId="33" xfId="64" applyNumberFormat="1" applyFont="1" applyFill="1" applyBorder="1" applyAlignment="1">
      <alignment vertical="center"/>
      <protection/>
    </xf>
    <xf numFmtId="0" fontId="12" fillId="0" borderId="0" xfId="64" applyFont="1" applyFill="1" applyAlignment="1">
      <alignment vertical="center"/>
      <protection/>
    </xf>
    <xf numFmtId="0" fontId="14" fillId="0" borderId="47" xfId="64" applyFont="1" applyFill="1" applyBorder="1" applyAlignment="1">
      <alignment horizontal="left" vertical="center" indent="3"/>
      <protection/>
    </xf>
    <xf numFmtId="0" fontId="14" fillId="0" borderId="48" xfId="64" applyFont="1" applyFill="1" applyBorder="1" applyAlignment="1">
      <alignment vertical="center"/>
      <protection/>
    </xf>
    <xf numFmtId="0" fontId="14" fillId="0" borderId="49" xfId="64" applyFont="1" applyFill="1" applyBorder="1" applyAlignment="1">
      <alignment vertical="center"/>
      <protection/>
    </xf>
    <xf numFmtId="0" fontId="14" fillId="0" borderId="50" xfId="64" applyFont="1" applyFill="1" applyBorder="1" applyAlignment="1">
      <alignment horizontal="center" vertical="center"/>
      <protection/>
    </xf>
    <xf numFmtId="0" fontId="14" fillId="0" borderId="48" xfId="64" applyFont="1" applyFill="1" applyBorder="1" applyAlignment="1">
      <alignment horizontal="center" vertical="center"/>
      <protection/>
    </xf>
    <xf numFmtId="166" fontId="14" fillId="0" borderId="14" xfId="64" applyNumberFormat="1" applyFont="1" applyFill="1" applyBorder="1" applyAlignment="1">
      <alignment horizontal="right" vertical="center"/>
      <protection/>
    </xf>
    <xf numFmtId="166" fontId="14" fillId="0" borderId="50" xfId="64" applyNumberFormat="1" applyFont="1" applyFill="1" applyBorder="1" applyAlignment="1">
      <alignment horizontal="right" vertical="center"/>
      <protection/>
    </xf>
    <xf numFmtId="166" fontId="14" fillId="0" borderId="50" xfId="64" applyNumberFormat="1" applyFont="1" applyFill="1" applyBorder="1" applyAlignment="1">
      <alignment vertical="center"/>
      <protection/>
    </xf>
    <xf numFmtId="4" fontId="14" fillId="0" borderId="51" xfId="64" applyNumberFormat="1" applyFont="1" applyFill="1" applyBorder="1" applyAlignment="1">
      <alignment vertical="center"/>
      <protection/>
    </xf>
    <xf numFmtId="0" fontId="6" fillId="0" borderId="38" xfId="64" applyFont="1" applyFill="1" applyBorder="1" applyAlignment="1">
      <alignment horizontal="left" vertical="center"/>
      <protection/>
    </xf>
    <xf numFmtId="4" fontId="6" fillId="0" borderId="41" xfId="63" applyNumberFormat="1" applyFont="1" applyFill="1" applyBorder="1" applyAlignment="1">
      <alignment horizontal="right" vertical="center"/>
      <protection/>
    </xf>
    <xf numFmtId="4" fontId="6" fillId="0" borderId="43" xfId="64" applyNumberFormat="1" applyFont="1" applyFill="1" applyBorder="1" applyAlignment="1">
      <alignment vertical="center"/>
      <protection/>
    </xf>
    <xf numFmtId="0" fontId="54" fillId="0" borderId="0" xfId="58">
      <alignment/>
      <protection/>
    </xf>
    <xf numFmtId="0" fontId="3" fillId="0" borderId="0" xfId="58" applyFont="1" applyAlignment="1">
      <alignment vertical="center"/>
      <protection/>
    </xf>
    <xf numFmtId="0" fontId="7" fillId="0" borderId="0" xfId="58" applyFont="1" applyAlignment="1">
      <alignment horizontal="right" vertical="center"/>
      <protection/>
    </xf>
    <xf numFmtId="0" fontId="5" fillId="33" borderId="0" xfId="58" applyFont="1" applyFill="1" applyAlignment="1">
      <alignment horizontal="left" vertical="center" indent="1"/>
      <protection/>
    </xf>
    <xf numFmtId="0" fontId="3" fillId="0" borderId="52" xfId="58" applyFont="1" applyBorder="1" applyAlignment="1">
      <alignment vertical="center"/>
      <protection/>
    </xf>
    <xf numFmtId="0" fontId="3" fillId="0" borderId="0" xfId="58" applyFont="1" applyAlignment="1">
      <alignment horizontal="left" vertical="center"/>
      <protection/>
    </xf>
    <xf numFmtId="0" fontId="3" fillId="0" borderId="0" xfId="58" applyFont="1" applyAlignment="1">
      <alignment horizontal="center" vertical="center" wrapText="1"/>
      <protection/>
    </xf>
    <xf numFmtId="0" fontId="19" fillId="0" borderId="0" xfId="58" applyFont="1" applyAlignment="1">
      <alignment vertical="center"/>
      <protection/>
    </xf>
    <xf numFmtId="0" fontId="8" fillId="0" borderId="53" xfId="58" applyFont="1" applyBorder="1" applyAlignment="1">
      <alignment horizontal="center" vertical="center"/>
      <protection/>
    </xf>
    <xf numFmtId="0" fontId="9" fillId="0" borderId="0" xfId="58" applyFont="1" applyAlignment="1">
      <alignment horizontal="right" vertical="center"/>
      <protection/>
    </xf>
    <xf numFmtId="0" fontId="6" fillId="0" borderId="0" xfId="58" applyFont="1" applyAlignment="1">
      <alignment horizontal="right" vertical="center"/>
      <protection/>
    </xf>
    <xf numFmtId="0" fontId="4" fillId="0" borderId="0" xfId="58" applyFont="1" applyAlignment="1">
      <alignment horizontal="left" vertical="center"/>
      <protection/>
    </xf>
    <xf numFmtId="0" fontId="15" fillId="0" borderId="0" xfId="58" applyFont="1" applyAlignment="1">
      <alignment horizontal="right" vertical="center"/>
      <protection/>
    </xf>
    <xf numFmtId="4" fontId="5" fillId="0" borderId="54" xfId="58" applyNumberFormat="1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/>
      <protection/>
    </xf>
    <xf numFmtId="0" fontId="10" fillId="0" borderId="0" xfId="58" applyFont="1" applyAlignment="1">
      <alignment horizontal="left" vertical="center"/>
      <protection/>
    </xf>
    <xf numFmtId="0" fontId="13" fillId="0" borderId="0" xfId="58" applyFont="1" applyAlignment="1">
      <alignment vertical="center"/>
      <protection/>
    </xf>
    <xf numFmtId="4" fontId="12" fillId="0" borderId="0" xfId="58" applyNumberFormat="1" applyFont="1" applyAlignment="1">
      <alignment vertical="center" wrapText="1"/>
      <protection/>
    </xf>
    <xf numFmtId="0" fontId="14" fillId="0" borderId="55" xfId="58" applyFont="1" applyBorder="1" applyAlignment="1">
      <alignment horizontal="center" vertical="center"/>
      <protection/>
    </xf>
    <xf numFmtId="0" fontId="14" fillId="0" borderId="56" xfId="58" applyFont="1" applyBorder="1" applyAlignment="1">
      <alignment horizontal="center" vertical="center" wrapText="1"/>
      <protection/>
    </xf>
    <xf numFmtId="0" fontId="14" fillId="0" borderId="57" xfId="58" applyFont="1" applyBorder="1" applyAlignment="1">
      <alignment horizontal="center" vertical="center" wrapText="1"/>
      <protection/>
    </xf>
    <xf numFmtId="0" fontId="14" fillId="0" borderId="58" xfId="58" applyFont="1" applyBorder="1" applyAlignment="1">
      <alignment horizontal="center" vertical="center"/>
      <protection/>
    </xf>
    <xf numFmtId="0" fontId="14" fillId="0" borderId="59" xfId="58" applyFont="1" applyBorder="1" applyAlignment="1">
      <alignment horizontal="center" vertical="center"/>
      <protection/>
    </xf>
    <xf numFmtId="0" fontId="14" fillId="0" borderId="60" xfId="58" applyFont="1" applyBorder="1" applyAlignment="1">
      <alignment horizontal="center" vertical="center"/>
      <protection/>
    </xf>
    <xf numFmtId="0" fontId="14" fillId="0" borderId="61" xfId="58" applyFont="1" applyBorder="1" applyAlignment="1">
      <alignment horizontal="center" vertical="center"/>
      <protection/>
    </xf>
    <xf numFmtId="0" fontId="14" fillId="0" borderId="62" xfId="58" applyFont="1" applyBorder="1" applyAlignment="1">
      <alignment horizontal="center" vertical="center"/>
      <protection/>
    </xf>
    <xf numFmtId="0" fontId="14" fillId="0" borderId="63" xfId="58" applyFont="1" applyBorder="1" applyAlignment="1">
      <alignment horizontal="center" vertical="center"/>
      <protection/>
    </xf>
    <xf numFmtId="0" fontId="14" fillId="0" borderId="64" xfId="58" applyFont="1" applyBorder="1" applyAlignment="1">
      <alignment horizontal="center" vertical="center"/>
      <protection/>
    </xf>
    <xf numFmtId="0" fontId="11" fillId="0" borderId="65" xfId="58" applyFont="1" applyBorder="1" applyAlignment="1">
      <alignment horizontal="center" vertical="center"/>
      <protection/>
    </xf>
    <xf numFmtId="0" fontId="12" fillId="0" borderId="66" xfId="58" applyFont="1" applyBorder="1" applyAlignment="1">
      <alignment horizontal="center" vertical="center"/>
      <protection/>
    </xf>
    <xf numFmtId="0" fontId="12" fillId="0" borderId="67" xfId="58" applyFont="1" applyBorder="1" applyAlignment="1">
      <alignment horizontal="center" vertical="center"/>
      <protection/>
    </xf>
    <xf numFmtId="4" fontId="12" fillId="0" borderId="65" xfId="58" applyNumberFormat="1" applyFont="1" applyBorder="1" applyAlignment="1">
      <alignment vertical="center"/>
      <protection/>
    </xf>
    <xf numFmtId="4" fontId="12" fillId="0" borderId="66" xfId="58" applyNumberFormat="1" applyFont="1" applyBorder="1" applyAlignment="1">
      <alignment vertical="center"/>
      <protection/>
    </xf>
    <xf numFmtId="4" fontId="12" fillId="0" borderId="68" xfId="58" applyNumberFormat="1" applyFont="1" applyBorder="1" applyAlignment="1">
      <alignment vertical="center"/>
      <protection/>
    </xf>
    <xf numFmtId="4" fontId="12" fillId="0" borderId="69" xfId="58" applyNumberFormat="1" applyFont="1" applyBorder="1" applyAlignment="1">
      <alignment vertical="center"/>
      <protection/>
    </xf>
    <xf numFmtId="0" fontId="16" fillId="0" borderId="70" xfId="58" applyFont="1" applyBorder="1" applyAlignment="1">
      <alignment horizontal="center" vertical="center"/>
      <protection/>
    </xf>
    <xf numFmtId="0" fontId="16" fillId="0" borderId="71" xfId="58" applyFont="1" applyBorder="1" applyAlignment="1">
      <alignment horizontal="center" vertical="center"/>
      <protection/>
    </xf>
    <xf numFmtId="1" fontId="16" fillId="0" borderId="72" xfId="58" applyNumberFormat="1" applyFont="1" applyBorder="1" applyAlignment="1">
      <alignment horizontal="center" vertical="center"/>
      <protection/>
    </xf>
    <xf numFmtId="4" fontId="16" fillId="0" borderId="71" xfId="58" applyNumberFormat="1" applyFont="1" applyBorder="1" applyAlignment="1">
      <alignment horizontal="right" vertical="center"/>
      <protection/>
    </xf>
    <xf numFmtId="4" fontId="16" fillId="0" borderId="73" xfId="58" applyNumberFormat="1" applyFont="1" applyBorder="1" applyAlignment="1">
      <alignment horizontal="right" vertical="center"/>
      <protection/>
    </xf>
    <xf numFmtId="0" fontId="12" fillId="0" borderId="70" xfId="58" applyFont="1" applyBorder="1" applyAlignment="1">
      <alignment horizontal="center" vertical="center"/>
      <protection/>
    </xf>
    <xf numFmtId="0" fontId="23" fillId="0" borderId="59" xfId="58" applyFont="1" applyBorder="1" applyAlignment="1">
      <alignment horizontal="center" vertical="center"/>
      <protection/>
    </xf>
    <xf numFmtId="0" fontId="23" fillId="0" borderId="74" xfId="58" applyFont="1" applyBorder="1" applyAlignment="1">
      <alignment horizontal="center" vertical="center"/>
      <protection/>
    </xf>
    <xf numFmtId="4" fontId="23" fillId="0" borderId="58" xfId="58" applyNumberFormat="1" applyFont="1" applyBorder="1" applyAlignment="1">
      <alignment horizontal="right" vertical="center"/>
      <protection/>
    </xf>
    <xf numFmtId="4" fontId="23" fillId="0" borderId="59" xfId="58" applyNumberFormat="1" applyFont="1" applyBorder="1" applyAlignment="1">
      <alignment horizontal="right" vertical="center"/>
      <protection/>
    </xf>
    <xf numFmtId="4" fontId="23" fillId="0" borderId="74" xfId="58" applyNumberFormat="1" applyFont="1" applyBorder="1" applyAlignment="1">
      <alignment horizontal="right" vertical="center"/>
      <protection/>
    </xf>
    <xf numFmtId="4" fontId="23" fillId="0" borderId="64" xfId="58" applyNumberFormat="1" applyFont="1" applyBorder="1" applyAlignment="1">
      <alignment horizontal="right" vertical="center"/>
      <protection/>
    </xf>
    <xf numFmtId="0" fontId="4" fillId="0" borderId="75" xfId="58" applyFont="1" applyBorder="1" applyAlignment="1">
      <alignment vertical="center"/>
      <protection/>
    </xf>
    <xf numFmtId="0" fontId="24" fillId="0" borderId="75" xfId="58" applyFont="1" applyBorder="1" applyAlignment="1">
      <alignment vertical="center"/>
      <protection/>
    </xf>
    <xf numFmtId="4" fontId="6" fillId="0" borderId="76" xfId="58" applyNumberFormat="1" applyFont="1" applyBorder="1" applyAlignment="1">
      <alignment horizontal="right" vertical="center"/>
      <protection/>
    </xf>
    <xf numFmtId="4" fontId="6" fillId="0" borderId="77" xfId="58" applyNumberFormat="1" applyFont="1" applyBorder="1" applyAlignment="1">
      <alignment horizontal="right" vertical="center"/>
      <protection/>
    </xf>
    <xf numFmtId="0" fontId="4" fillId="0" borderId="78" xfId="58" applyFont="1" applyBorder="1" applyAlignment="1">
      <alignment horizontal="left" vertical="center"/>
      <protection/>
    </xf>
    <xf numFmtId="0" fontId="5" fillId="0" borderId="0" xfId="58" applyFont="1" applyAlignment="1">
      <alignment horizontal="right" vertical="center"/>
      <protection/>
    </xf>
    <xf numFmtId="4" fontId="16" fillId="0" borderId="79" xfId="58" applyNumberFormat="1" applyFont="1" applyBorder="1" applyAlignment="1">
      <alignment horizontal="right" vertical="center"/>
      <protection/>
    </xf>
    <xf numFmtId="4" fontId="16" fillId="0" borderId="80" xfId="58" applyNumberFormat="1" applyFont="1" applyBorder="1" applyAlignment="1">
      <alignment horizontal="right" vertical="center"/>
      <protection/>
    </xf>
    <xf numFmtId="4" fontId="6" fillId="0" borderId="81" xfId="58" applyNumberFormat="1" applyFont="1" applyBorder="1" applyAlignment="1">
      <alignment horizontal="right" vertical="center"/>
      <protection/>
    </xf>
    <xf numFmtId="0" fontId="16" fillId="34" borderId="16" xfId="64" applyFont="1" applyFill="1" applyBorder="1" applyAlignment="1" applyProtection="1">
      <alignment horizontal="center" vertical="center"/>
      <protection hidden="1"/>
    </xf>
    <xf numFmtId="1" fontId="16" fillId="34" borderId="15" xfId="64" applyNumberFormat="1" applyFont="1" applyFill="1" applyBorder="1" applyAlignment="1">
      <alignment horizontal="left" vertical="center" wrapText="1" indent="1"/>
      <protection/>
    </xf>
    <xf numFmtId="0" fontId="16" fillId="34" borderId="15" xfId="64" applyFont="1" applyFill="1" applyBorder="1" applyAlignment="1">
      <alignment horizontal="center" vertical="center"/>
      <protection/>
    </xf>
    <xf numFmtId="1" fontId="16" fillId="34" borderId="35" xfId="64" applyNumberFormat="1" applyFont="1" applyFill="1" applyBorder="1" applyAlignment="1">
      <alignment horizontal="center" vertical="center"/>
      <protection/>
    </xf>
    <xf numFmtId="4" fontId="16" fillId="34" borderId="17" xfId="63" applyNumberFormat="1" applyFont="1" applyFill="1" applyBorder="1" applyAlignment="1">
      <alignment horizontal="right" vertical="center"/>
      <protection/>
    </xf>
    <xf numFmtId="4" fontId="16" fillId="34" borderId="15" xfId="63" applyNumberFormat="1" applyFont="1" applyFill="1" applyBorder="1" applyAlignment="1">
      <alignment horizontal="right" vertical="center"/>
      <protection/>
    </xf>
    <xf numFmtId="4" fontId="16" fillId="34" borderId="18" xfId="63" applyNumberFormat="1" applyFont="1" applyFill="1" applyBorder="1" applyAlignment="1">
      <alignment horizontal="right" vertical="center"/>
      <protection/>
    </xf>
    <xf numFmtId="4" fontId="16" fillId="34" borderId="19" xfId="63" applyNumberFormat="1" applyFont="1" applyFill="1" applyBorder="1" applyAlignment="1">
      <alignment horizontal="right" vertical="center"/>
      <protection/>
    </xf>
    <xf numFmtId="4" fontId="16" fillId="35" borderId="17" xfId="64" applyNumberFormat="1" applyFont="1" applyFill="1" applyBorder="1" applyAlignment="1">
      <alignment horizontal="right" vertical="center"/>
      <protection/>
    </xf>
    <xf numFmtId="4" fontId="16" fillId="35" borderId="15" xfId="64" applyNumberFormat="1" applyFont="1" applyFill="1" applyBorder="1" applyAlignment="1">
      <alignment horizontal="right" vertical="center"/>
      <protection/>
    </xf>
    <xf numFmtId="4" fontId="16" fillId="35" borderId="35" xfId="62" applyNumberFormat="1" applyFont="1" applyFill="1" applyBorder="1" applyAlignment="1">
      <alignment vertical="center"/>
      <protection/>
    </xf>
    <xf numFmtId="0" fontId="5" fillId="32" borderId="0" xfId="64" applyFont="1" applyFill="1" applyAlignment="1">
      <alignment horizontal="left" vertical="center" indent="1"/>
      <protection/>
    </xf>
    <xf numFmtId="0" fontId="8" fillId="0" borderId="11" xfId="64" applyFont="1" applyBorder="1" applyAlignment="1">
      <alignment horizontal="center" vertical="center"/>
      <protection/>
    </xf>
    <xf numFmtId="0" fontId="14" fillId="0" borderId="31" xfId="64" applyFont="1" applyFill="1" applyBorder="1" applyAlignment="1">
      <alignment horizontal="center" vertical="center" wrapText="1"/>
      <protection/>
    </xf>
    <xf numFmtId="0" fontId="14" fillId="0" borderId="82" xfId="64" applyFont="1" applyFill="1" applyBorder="1" applyAlignment="1">
      <alignment vertical="center"/>
      <protection/>
    </xf>
    <xf numFmtId="0" fontId="14" fillId="0" borderId="83" xfId="64" applyFont="1" applyFill="1" applyBorder="1" applyAlignment="1">
      <alignment horizontal="center" vertical="center" wrapText="1"/>
      <protection/>
    </xf>
    <xf numFmtId="0" fontId="14" fillId="0" borderId="23" xfId="64" applyFont="1" applyFill="1" applyBorder="1" applyAlignment="1">
      <alignment horizontal="center" vertical="center" wrapText="1"/>
      <protection/>
    </xf>
    <xf numFmtId="0" fontId="14" fillId="0" borderId="84" xfId="64" applyFont="1" applyFill="1" applyBorder="1" applyAlignment="1">
      <alignment horizontal="center" vertical="center" wrapText="1"/>
      <protection/>
    </xf>
    <xf numFmtId="0" fontId="14" fillId="0" borderId="85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14" fillId="0" borderId="86" xfId="64" applyFont="1" applyFill="1" applyBorder="1" applyAlignment="1">
      <alignment horizontal="center" vertical="center" wrapText="1"/>
      <protection/>
    </xf>
    <xf numFmtId="0" fontId="14" fillId="0" borderId="13" xfId="64" applyFont="1" applyFill="1" applyBorder="1" applyAlignment="1">
      <alignment horizontal="center" vertical="center" textRotation="90"/>
      <protection/>
    </xf>
    <xf numFmtId="0" fontId="14" fillId="0" borderId="87" xfId="64" applyFont="1" applyFill="1" applyBorder="1" applyAlignment="1">
      <alignment horizontal="center" vertical="center" textRotation="90"/>
      <protection/>
    </xf>
    <xf numFmtId="0" fontId="14" fillId="0" borderId="32" xfId="64" applyFont="1" applyFill="1" applyBorder="1" applyAlignment="1">
      <alignment horizontal="center" vertical="center" textRotation="90"/>
      <protection/>
    </xf>
    <xf numFmtId="0" fontId="14" fillId="0" borderId="88" xfId="64" applyFont="1" applyFill="1" applyBorder="1" applyAlignment="1">
      <alignment horizontal="center" vertical="center" textRotation="90"/>
      <protection/>
    </xf>
    <xf numFmtId="0" fontId="14" fillId="0" borderId="89" xfId="64" applyFont="1" applyFill="1" applyBorder="1" applyAlignment="1">
      <alignment horizontal="center" vertical="center"/>
      <protection/>
    </xf>
    <xf numFmtId="0" fontId="14" fillId="0" borderId="90" xfId="64" applyFont="1" applyFill="1" applyBorder="1" applyAlignment="1">
      <alignment horizontal="center" vertical="center"/>
      <protection/>
    </xf>
    <xf numFmtId="0" fontId="14" fillId="0" borderId="91" xfId="64" applyFont="1" applyFill="1" applyBorder="1" applyAlignment="1">
      <alignment horizontal="center" vertical="center"/>
      <protection/>
    </xf>
    <xf numFmtId="0" fontId="14" fillId="0" borderId="92" xfId="64" applyFont="1" applyFill="1" applyBorder="1" applyAlignment="1">
      <alignment horizontal="center" vertical="center"/>
      <protection/>
    </xf>
    <xf numFmtId="0" fontId="14" fillId="0" borderId="34" xfId="64" applyFont="1" applyFill="1" applyBorder="1" applyAlignment="1">
      <alignment horizontal="center" vertical="center"/>
      <protection/>
    </xf>
    <xf numFmtId="0" fontId="14" fillId="0" borderId="93" xfId="64" applyFont="1" applyFill="1" applyBorder="1" applyAlignment="1">
      <alignment horizontal="center" vertical="center"/>
      <protection/>
    </xf>
    <xf numFmtId="0" fontId="16" fillId="0" borderId="18" xfId="64" applyFont="1" applyFill="1" applyBorder="1" applyAlignment="1">
      <alignment horizontal="left" vertical="center" wrapText="1" indent="1"/>
      <protection/>
    </xf>
    <xf numFmtId="0" fontId="16" fillId="0" borderId="94" xfId="64" applyFont="1" applyFill="1" applyBorder="1" applyAlignment="1">
      <alignment horizontal="left" vertical="center" wrapText="1" indent="1"/>
      <protection/>
    </xf>
    <xf numFmtId="0" fontId="16" fillId="0" borderId="95" xfId="64" applyFont="1" applyFill="1" applyBorder="1" applyAlignment="1">
      <alignment horizontal="left" vertical="center" wrapText="1" indent="1"/>
      <protection/>
    </xf>
    <xf numFmtId="0" fontId="16" fillId="34" borderId="18" xfId="64" applyFont="1" applyFill="1" applyBorder="1" applyAlignment="1">
      <alignment horizontal="left" vertical="center" wrapText="1" indent="1"/>
      <protection/>
    </xf>
    <xf numFmtId="0" fontId="16" fillId="34" borderId="94" xfId="64" applyFont="1" applyFill="1" applyBorder="1" applyAlignment="1">
      <alignment horizontal="left" vertical="center" wrapText="1" indent="1"/>
      <protection/>
    </xf>
    <xf numFmtId="0" fontId="16" fillId="34" borderId="95" xfId="64" applyFont="1" applyFill="1" applyBorder="1" applyAlignment="1">
      <alignment horizontal="left" vertical="center" wrapText="1" indent="1"/>
      <protection/>
    </xf>
    <xf numFmtId="0" fontId="14" fillId="0" borderId="96" xfId="64" applyFont="1" applyFill="1" applyBorder="1" applyAlignment="1">
      <alignment horizontal="center" vertical="center"/>
      <protection/>
    </xf>
    <xf numFmtId="0" fontId="14" fillId="0" borderId="97" xfId="64" applyFont="1" applyFill="1" applyBorder="1" applyAlignment="1">
      <alignment horizontal="center" vertical="center"/>
      <protection/>
    </xf>
    <xf numFmtId="0" fontId="14" fillId="0" borderId="98" xfId="64" applyFont="1" applyFill="1" applyBorder="1" applyAlignment="1">
      <alignment horizontal="center" vertical="center"/>
      <protection/>
    </xf>
    <xf numFmtId="0" fontId="10" fillId="0" borderId="33" xfId="64" applyFont="1" applyFill="1" applyBorder="1" applyAlignment="1">
      <alignment horizontal="center" vertical="center"/>
      <protection/>
    </xf>
    <xf numFmtId="0" fontId="10" fillId="0" borderId="45" xfId="64" applyFont="1" applyFill="1" applyBorder="1" applyAlignment="1">
      <alignment horizontal="center" vertical="center"/>
      <protection/>
    </xf>
    <xf numFmtId="0" fontId="10" fillId="0" borderId="46" xfId="64" applyFont="1" applyFill="1" applyBorder="1" applyAlignment="1">
      <alignment horizontal="center" vertical="center"/>
      <protection/>
    </xf>
    <xf numFmtId="0" fontId="12" fillId="0" borderId="99" xfId="64" applyFont="1" applyFill="1" applyBorder="1" applyAlignment="1">
      <alignment horizontal="center" vertical="center" wrapText="1"/>
      <protection/>
    </xf>
    <xf numFmtId="0" fontId="12" fillId="0" borderId="100" xfId="64" applyFont="1" applyFill="1" applyBorder="1" applyAlignment="1">
      <alignment horizontal="center" vertical="center" wrapText="1"/>
      <protection/>
    </xf>
    <xf numFmtId="0" fontId="12" fillId="0" borderId="101" xfId="64" applyFont="1" applyFill="1" applyBorder="1" applyAlignment="1">
      <alignment horizontal="center" vertical="center" wrapText="1"/>
      <protection/>
    </xf>
    <xf numFmtId="0" fontId="16" fillId="0" borderId="18" xfId="64" applyFont="1" applyFill="1" applyBorder="1" applyAlignment="1">
      <alignment horizontal="center" vertical="center" wrapText="1"/>
      <protection/>
    </xf>
    <xf numFmtId="0" fontId="16" fillId="0" borderId="94" xfId="64" applyFont="1" applyFill="1" applyBorder="1" applyAlignment="1">
      <alignment horizontal="center" vertical="center" wrapText="1"/>
      <protection/>
    </xf>
    <xf numFmtId="0" fontId="16" fillId="0" borderId="95" xfId="64" applyFont="1" applyFill="1" applyBorder="1" applyAlignment="1">
      <alignment horizontal="center" vertical="center" wrapText="1"/>
      <protection/>
    </xf>
    <xf numFmtId="0" fontId="14" fillId="0" borderId="89" xfId="64" applyFont="1" applyBorder="1" applyAlignment="1">
      <alignment horizontal="center" vertical="center"/>
      <protection/>
    </xf>
    <xf numFmtId="0" fontId="14" fillId="0" borderId="90" xfId="64" applyFont="1" applyBorder="1" applyAlignment="1">
      <alignment horizontal="center" vertical="center"/>
      <protection/>
    </xf>
    <xf numFmtId="0" fontId="14" fillId="0" borderId="92" xfId="64" applyFont="1" applyBorder="1" applyAlignment="1">
      <alignment horizontal="center" vertical="center"/>
      <protection/>
    </xf>
    <xf numFmtId="0" fontId="14" fillId="0" borderId="91" xfId="64" applyFont="1" applyBorder="1" applyAlignment="1">
      <alignment horizontal="center" vertical="center"/>
      <protection/>
    </xf>
    <xf numFmtId="0" fontId="14" fillId="0" borderId="34" xfId="64" applyFont="1" applyBorder="1" applyAlignment="1">
      <alignment horizontal="center" vertical="center"/>
      <protection/>
    </xf>
    <xf numFmtId="0" fontId="14" fillId="0" borderId="93" xfId="64" applyFont="1" applyBorder="1" applyAlignment="1">
      <alignment horizontal="center" vertical="center"/>
      <protection/>
    </xf>
    <xf numFmtId="0" fontId="14" fillId="0" borderId="31" xfId="64" applyFont="1" applyBorder="1" applyAlignment="1">
      <alignment horizontal="center" vertical="center" wrapText="1"/>
      <protection/>
    </xf>
    <xf numFmtId="0" fontId="14" fillId="0" borderId="82" xfId="64" applyFont="1" applyBorder="1" applyAlignment="1">
      <alignment vertical="center"/>
      <protection/>
    </xf>
    <xf numFmtId="0" fontId="14" fillId="0" borderId="83" xfId="64" applyFont="1" applyBorder="1" applyAlignment="1">
      <alignment horizontal="center" vertical="center" wrapText="1"/>
      <protection/>
    </xf>
    <xf numFmtId="0" fontId="14" fillId="0" borderId="23" xfId="64" applyFont="1" applyBorder="1" applyAlignment="1">
      <alignment horizontal="center" vertical="center" wrapText="1"/>
      <protection/>
    </xf>
    <xf numFmtId="0" fontId="14" fillId="0" borderId="84" xfId="64" applyFont="1" applyBorder="1" applyAlignment="1">
      <alignment horizontal="center" vertical="center" wrapText="1"/>
      <protection/>
    </xf>
    <xf numFmtId="0" fontId="14" fillId="0" borderId="85" xfId="64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86" xfId="64" applyFont="1" applyBorder="1" applyAlignment="1">
      <alignment horizontal="center" vertical="center" wrapText="1"/>
      <protection/>
    </xf>
    <xf numFmtId="0" fontId="14" fillId="0" borderId="13" xfId="64" applyFont="1" applyBorder="1" applyAlignment="1">
      <alignment horizontal="center" vertical="center" textRotation="90"/>
      <protection/>
    </xf>
    <xf numFmtId="0" fontId="14" fillId="0" borderId="87" xfId="64" applyFont="1" applyBorder="1" applyAlignment="1">
      <alignment horizontal="center" vertical="center" textRotation="90"/>
      <protection/>
    </xf>
    <xf numFmtId="0" fontId="14" fillId="0" borderId="32" xfId="64" applyFont="1" applyBorder="1" applyAlignment="1">
      <alignment horizontal="center" vertical="center" textRotation="90"/>
      <protection/>
    </xf>
    <xf numFmtId="0" fontId="14" fillId="0" borderId="88" xfId="64" applyFont="1" applyBorder="1" applyAlignment="1">
      <alignment horizontal="center" vertical="center" textRotation="90"/>
      <protection/>
    </xf>
    <xf numFmtId="0" fontId="14" fillId="0" borderId="102" xfId="58" applyFont="1" applyBorder="1" applyAlignment="1">
      <alignment horizontal="center" vertical="center"/>
      <protection/>
    </xf>
    <xf numFmtId="0" fontId="14" fillId="0" borderId="103" xfId="58" applyFont="1" applyBorder="1">
      <alignment/>
      <protection/>
    </xf>
    <xf numFmtId="0" fontId="14" fillId="0" borderId="104" xfId="58" applyFont="1" applyBorder="1" applyAlignment="1">
      <alignment horizontal="center" vertical="center"/>
      <protection/>
    </xf>
    <xf numFmtId="0" fontId="14" fillId="0" borderId="105" xfId="58" applyFont="1" applyBorder="1">
      <alignment/>
      <protection/>
    </xf>
    <xf numFmtId="0" fontId="14" fillId="0" borderId="106" xfId="58" applyFont="1" applyBorder="1">
      <alignment/>
      <protection/>
    </xf>
    <xf numFmtId="0" fontId="20" fillId="0" borderId="0" xfId="58" applyFont="1" applyAlignment="1">
      <alignment horizontal="center" vertical="center"/>
      <protection/>
    </xf>
    <xf numFmtId="0" fontId="14" fillId="0" borderId="107" xfId="58" applyFont="1" applyBorder="1" applyAlignment="1">
      <alignment horizontal="center" vertical="center" textRotation="90"/>
      <protection/>
    </xf>
    <xf numFmtId="0" fontId="14" fillId="0" borderId="108" xfId="58" applyFont="1" applyBorder="1">
      <alignment/>
      <protection/>
    </xf>
    <xf numFmtId="0" fontId="14" fillId="0" borderId="109" xfId="58" applyFont="1" applyBorder="1" applyAlignment="1">
      <alignment horizontal="center" vertical="center"/>
      <protection/>
    </xf>
    <xf numFmtId="0" fontId="14" fillId="0" borderId="110" xfId="58" applyFont="1" applyBorder="1">
      <alignment/>
      <protection/>
    </xf>
    <xf numFmtId="0" fontId="14" fillId="0" borderId="111" xfId="58" applyFont="1" applyBorder="1">
      <alignment/>
      <protection/>
    </xf>
    <xf numFmtId="0" fontId="14" fillId="0" borderId="112" xfId="58" applyFont="1" applyBorder="1" applyAlignment="1">
      <alignment horizontal="center" vertical="center" wrapText="1"/>
      <protection/>
    </xf>
    <xf numFmtId="0" fontId="14" fillId="0" borderId="55" xfId="58" applyFont="1" applyBorder="1">
      <alignment/>
      <protection/>
    </xf>
    <xf numFmtId="0" fontId="14" fillId="0" borderId="113" xfId="58" applyFont="1" applyBorder="1" applyAlignment="1">
      <alignment horizontal="center" vertical="center" wrapText="1"/>
      <protection/>
    </xf>
    <xf numFmtId="0" fontId="14" fillId="0" borderId="114" xfId="58" applyFont="1" applyBorder="1">
      <alignment/>
      <protection/>
    </xf>
    <xf numFmtId="0" fontId="14" fillId="0" borderId="115" xfId="58" applyFont="1" applyBorder="1">
      <alignment/>
      <protection/>
    </xf>
    <xf numFmtId="0" fontId="14" fillId="0" borderId="57" xfId="58" applyFont="1" applyBorder="1">
      <alignment/>
      <protection/>
    </xf>
    <xf numFmtId="0" fontId="14" fillId="0" borderId="52" xfId="58" applyFont="1" applyBorder="1">
      <alignment/>
      <protection/>
    </xf>
    <xf numFmtId="0" fontId="14" fillId="0" borderId="116" xfId="58" applyFont="1" applyBorder="1">
      <alignment/>
      <protection/>
    </xf>
    <xf numFmtId="0" fontId="14" fillId="0" borderId="117" xfId="58" applyFont="1" applyBorder="1" applyAlignment="1">
      <alignment horizontal="center" vertical="center" textRotation="90"/>
      <protection/>
    </xf>
    <xf numFmtId="0" fontId="14" fillId="0" borderId="56" xfId="58" applyFont="1" applyBorder="1">
      <alignment/>
      <protection/>
    </xf>
    <xf numFmtId="0" fontId="12" fillId="0" borderId="118" xfId="58" applyFont="1" applyBorder="1" applyAlignment="1">
      <alignment horizontal="center" vertical="center" wrapText="1"/>
      <protection/>
    </xf>
    <xf numFmtId="0" fontId="21" fillId="0" borderId="119" xfId="58" applyFont="1" applyBorder="1">
      <alignment/>
      <protection/>
    </xf>
    <xf numFmtId="0" fontId="21" fillId="0" borderId="120" xfId="58" applyFont="1" applyBorder="1">
      <alignment/>
      <protection/>
    </xf>
    <xf numFmtId="0" fontId="17" fillId="0" borderId="80" xfId="58" applyFont="1" applyBorder="1" applyAlignment="1">
      <alignment horizontal="left" vertical="center" wrapText="1" indent="1"/>
      <protection/>
    </xf>
    <xf numFmtId="0" fontId="22" fillId="0" borderId="121" xfId="58" applyFont="1" applyBorder="1" applyAlignment="1">
      <alignment horizontal="left" indent="1"/>
      <protection/>
    </xf>
    <xf numFmtId="0" fontId="22" fillId="0" borderId="122" xfId="58" applyFont="1" applyBorder="1" applyAlignment="1">
      <alignment horizontal="left" indent="1"/>
      <protection/>
    </xf>
    <xf numFmtId="4" fontId="17" fillId="0" borderId="80" xfId="58" applyNumberFormat="1" applyFont="1" applyBorder="1" applyAlignment="1">
      <alignment horizontal="left" vertical="center" wrapText="1" indent="1"/>
      <protection/>
    </xf>
    <xf numFmtId="0" fontId="11" fillId="0" borderId="68" xfId="58" applyFont="1" applyBorder="1" applyAlignment="1">
      <alignment horizontal="center" vertical="center"/>
      <protection/>
    </xf>
    <xf numFmtId="0" fontId="21" fillId="0" borderId="123" xfId="58" applyFont="1" applyBorder="1">
      <alignment/>
      <protection/>
    </xf>
    <xf numFmtId="0" fontId="21" fillId="0" borderId="124" xfId="58" applyFont="1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੎੎" xfId="57"/>
    <cellStyle name="Normal 10" xfId="58"/>
    <cellStyle name="Normal 2" xfId="59"/>
    <cellStyle name="Normal 2 2" xfId="60"/>
    <cellStyle name="Normal 2 6" xfId="61"/>
    <cellStyle name="Normal_AC Bastion" xfId="62"/>
    <cellStyle name="Normal_Tame Preili bibl." xfId="63"/>
    <cellStyle name="Normal_ValdCentrs KOBA  2006 V2" xfId="64"/>
    <cellStyle name="Note" xfId="65"/>
    <cellStyle name="Output" xfId="66"/>
    <cellStyle name="Percent" xfId="67"/>
    <cellStyle name="Percent 2" xfId="68"/>
    <cellStyle name="Percent 2 2" xfId="69"/>
    <cellStyle name="Percent 9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gm\data\ASSA%20%20GRAM%20doc%20paraugi\ASSA%20%20rekini%20paraugi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DREJS\MY%20DOCUMENTS\MSOffice\Templates\APREKINS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gm\data\ASSA%20%20GRAM%20doc%20paraugi\ASSA%20%20rekini%20paraug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RA\MY%20DOCUMENTS\MSOffice\Templates\APREKINS.xl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gm\data\Cenu%20lapas\CEN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RA\MY%20DOCUMENTS\WINDOWS\Desktop\New%20Documents\GRAMATVEDIBA\GRAMATVEDIBA%2098\BILANCES\Copy%20of%20BIL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gm\data\Ligumi\LIGUMI%20%202004%20ek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  <sheetName val="Sat,rād_6"/>
      <sheetName val="_veids25"/>
      <sheetName val="Sat,rād_7"/>
      <sheetName val="_veids26"/>
      <sheetName val="Sat,rād_8"/>
      <sheetName val="_veids27"/>
      <sheetName val="Sat,rād_9"/>
      <sheetName val="_veids28"/>
      <sheetName val="Sat,rād_10"/>
      <sheetName val="_veids29"/>
      <sheetName val="Sat,rād_11"/>
      <sheetName val="_veids210"/>
      <sheetName val="Taul4"/>
      <sheetName val="Sat,rād_12"/>
      <sheetName val="_veids211"/>
      <sheetName val="Sat,rād_13"/>
      <sheetName val="_veids212"/>
      <sheetName val="Sat,rād_14"/>
      <sheetName val="_veids213"/>
      <sheetName val="Sat,rād_15"/>
      <sheetName val="_veids214"/>
      <sheetName val="kops2"/>
      <sheetName val="2,2"/>
      <sheetName val="Sat,rād_16"/>
      <sheetName val="_veids215"/>
      <sheetName val="Sat,rād_17"/>
      <sheetName val="_veids216"/>
      <sheetName val="Sat,rād_18"/>
      <sheetName val="_veids217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5-1"/>
      <sheetName val="5-5"/>
      <sheetName val="2k.1-1"/>
      <sheetName val="2k.1-2"/>
    </sheetNames>
    <sheetDataSet>
      <sheetData sheetId="4">
        <row r="1">
          <cell r="A1">
            <v>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W=770456"/>
      <sheetName val="R=AGM"/>
      <sheetName val="Merks=224648"/>
      <sheetName val="DATA"/>
      <sheetName val="R=Citi"/>
      <sheetName val="R=paraugs(5700)"/>
      <sheetName val="Ariel=146"/>
      <sheetName val="R=Paraugs ( 700)"/>
      <sheetName val="R=paraugs(RD)"/>
      <sheetName val="PPR=Paraugs=AB"/>
      <sheetName val="R=_paraugs V"/>
      <sheetName val="PPR paraugs V"/>
      <sheetName val="R=paraugs(5701)"/>
      <sheetName val="JW=224641"/>
      <sheetName val="Pavadzime"/>
      <sheetName val="Pavadzime (Vef)"/>
      <sheetName val="Rek=(5700)"/>
      <sheetName val="Rek=(700)"/>
      <sheetName val="Rek= V"/>
      <sheetName val="Avansa PPR=AGM"/>
      <sheetName val="PPR=AGM"/>
      <sheetName val="R=Ariel"/>
      <sheetName val="R=(RD)"/>
      <sheetName val="Rek=Citi"/>
      <sheetName val="Pavadzime (V)"/>
      <sheetName val="Rek=apkope"/>
      <sheetName val="Rek=(701)"/>
      <sheetName val="Pavadzime=AGM(A"/>
      <sheetName val="Pavadzime=AGM(nordea) "/>
      <sheetName val="Rek=(5701)"/>
      <sheetName val="Scania=AGM=Nordea"/>
      <sheetName val="Mebius=134"/>
    </sheetNames>
    <sheetDataSet>
      <sheetData sheetId="3">
        <row r="3">
          <cell r="A3">
            <v>1</v>
          </cell>
        </row>
        <row r="22">
          <cell r="B22" t="str">
            <v>IBAN konts</v>
          </cell>
          <cell r="E22" t="str">
            <v>LV85HABA0001408032555 </v>
          </cell>
          <cell r="O22" t="str">
            <v>LV85HABA0001408032555 </v>
          </cell>
        </row>
        <row r="23">
          <cell r="A23">
            <v>5</v>
          </cell>
          <cell r="B23" t="str">
            <v>Preču saņēmējs</v>
          </cell>
          <cell r="E23" t="str">
            <v>Kalnozols Celtniecība </v>
          </cell>
          <cell r="F23" t="str">
            <v>SIA</v>
          </cell>
          <cell r="H23" t="str">
            <v>Kods</v>
          </cell>
          <cell r="I23" t="str">
            <v>LV40003288319</v>
          </cell>
        </row>
        <row r="24">
          <cell r="B24" t="str">
            <v>Juridiskā adrese:</v>
          </cell>
          <cell r="E24" t="str">
            <v>Daugavgrīvas iela 7, Rīga, LV 1048</v>
          </cell>
        </row>
        <row r="25">
          <cell r="B25" t="str">
            <v>Preču piegādes vieta</v>
          </cell>
          <cell r="O25" t="str">
            <v>LV88HABA0001408037448 </v>
          </cell>
        </row>
        <row r="26">
          <cell r="B26" t="str">
            <v>Norēķinu rekvizīti</v>
          </cell>
          <cell r="E26" t="str">
            <v>Hansabanka A/S, HABALV22</v>
          </cell>
        </row>
        <row r="27">
          <cell r="B27" t="str">
            <v>IBAN konts</v>
          </cell>
          <cell r="E27" t="str">
            <v>LV88HABA0001408037448 </v>
          </cell>
          <cell r="O27" t="str">
            <v>LV88HABA0001408037448 </v>
          </cell>
        </row>
        <row r="28">
          <cell r="A28">
            <v>6</v>
          </cell>
          <cell r="B28" t="str">
            <v>Preču saņēmējs</v>
          </cell>
          <cell r="E28" t="str">
            <v>GRV PROJEKTS </v>
          </cell>
          <cell r="F28" t="str">
            <v>SIA</v>
          </cell>
          <cell r="H28" t="str">
            <v>Kods</v>
          </cell>
          <cell r="I28" t="str">
            <v>LV40003573176</v>
          </cell>
          <cell r="K28" t="str">
            <v>Neaktīva</v>
          </cell>
        </row>
        <row r="29">
          <cell r="B29" t="str">
            <v>Juridiskā adrese:</v>
          </cell>
          <cell r="E29" t="str">
            <v>Brīvības gatve 258, Rīga, LV -1039</v>
          </cell>
        </row>
        <row r="30">
          <cell r="B30" t="str">
            <v>Preču piegādes vieta</v>
          </cell>
        </row>
        <row r="36">
          <cell r="B36" t="str">
            <v>Norēķinu rekvizīti</v>
          </cell>
          <cell r="E36" t="str">
            <v>Rietumu banka A/S, RTMBLV2X, </v>
          </cell>
        </row>
        <row r="37">
          <cell r="B37" t="str">
            <v>IBAN konts</v>
          </cell>
          <cell r="E37" t="str">
            <v>LV50 RTMB 0000 0308 0163 0</v>
          </cell>
          <cell r="O37" t="str">
            <v>LV50 RTMB 0000 0308 0163 0</v>
          </cell>
        </row>
        <row r="38">
          <cell r="A38">
            <v>8</v>
          </cell>
          <cell r="B38" t="str">
            <v>Preču saņēmējs</v>
          </cell>
          <cell r="E38" t="str">
            <v>Lingua Franca</v>
          </cell>
          <cell r="F38" t="str">
            <v>SIA</v>
          </cell>
          <cell r="H38" t="str">
            <v>Kods</v>
          </cell>
          <cell r="I38" t="str">
            <v>LV40003596179</v>
          </cell>
        </row>
        <row r="39">
          <cell r="B39" t="str">
            <v>Juridiskā adrese:</v>
          </cell>
          <cell r="E39" t="str">
            <v>Sporta iela 40, Valmiera , LV -4201</v>
          </cell>
        </row>
        <row r="40">
          <cell r="B40" t="str">
            <v>Preču piegādes vieta</v>
          </cell>
          <cell r="E40" t="str">
            <v>Akas iela 5/7, Rīga, LV - 1011</v>
          </cell>
        </row>
        <row r="41">
          <cell r="B41" t="str">
            <v>Norēķinu rekvizīti</v>
          </cell>
          <cell r="E41" t="str">
            <v>Latvijas Krājbanka, UBALLV2X, konts 1199-122864-001</v>
          </cell>
          <cell r="O41" t="str">
            <v>LV59UBAL1199122864001</v>
          </cell>
        </row>
        <row r="42">
          <cell r="A42">
            <v>9</v>
          </cell>
          <cell r="B42" t="str">
            <v>Preču saņēmējs</v>
          </cell>
          <cell r="E42" t="str">
            <v>Aizkraukles Banka  </v>
          </cell>
          <cell r="F42" t="str">
            <v>A/S</v>
          </cell>
          <cell r="H42" t="str">
            <v>Kods</v>
          </cell>
          <cell r="I42" t="str">
            <v>LV50003149401</v>
          </cell>
        </row>
        <row r="43">
          <cell r="B43" t="str">
            <v>Juridiskā adrese:</v>
          </cell>
          <cell r="E43" t="str">
            <v>Elizabetes iela 23, Rīga, LV -1010</v>
          </cell>
        </row>
        <row r="44">
          <cell r="B44" t="str">
            <v>Preču piegādes vieta</v>
          </cell>
        </row>
        <row r="45">
          <cell r="B45" t="str">
            <v>Norēķinu rekvizīti</v>
          </cell>
          <cell r="E45" t="str">
            <v>Aizkraukles Banka A/S, AIZKLV22</v>
          </cell>
        </row>
        <row r="46">
          <cell r="B46" t="str">
            <v>IBAN konts</v>
          </cell>
          <cell r="E46" t="str">
            <v>LV68 AIZK 0904 Z000 0019 5</v>
          </cell>
        </row>
        <row r="47">
          <cell r="A47">
            <v>10</v>
          </cell>
          <cell r="B47" t="str">
            <v>Preču saņēmējs</v>
          </cell>
          <cell r="E47" t="str">
            <v>Hansabanka</v>
          </cell>
          <cell r="F47" t="str">
            <v>A/S</v>
          </cell>
          <cell r="H47" t="str">
            <v>Kods</v>
          </cell>
          <cell r="I47" t="str">
            <v>LV40003074764</v>
          </cell>
        </row>
        <row r="48">
          <cell r="B48" t="str">
            <v>Juridiskā adrese:</v>
          </cell>
          <cell r="E48" t="str">
            <v>Kaļķu 26, Rīga, LV 1050</v>
          </cell>
        </row>
        <row r="49">
          <cell r="B49" t="str">
            <v>Preču piegādes vieta</v>
          </cell>
        </row>
        <row r="50">
          <cell r="B50" t="str">
            <v>Norēķinu rekvizīti</v>
          </cell>
          <cell r="E50" t="str">
            <v>Hansabanka A/S, HABALV22</v>
          </cell>
          <cell r="O50">
            <v>551001265869</v>
          </cell>
        </row>
        <row r="51">
          <cell r="B51" t="str">
            <v>IBAN konts</v>
          </cell>
          <cell r="E51" t="str">
            <v>LV21HABA0001408021000 </v>
          </cell>
          <cell r="O51" t="str">
            <v>LV43HABA0551001265869 </v>
          </cell>
        </row>
        <row r="52">
          <cell r="A52">
            <v>11</v>
          </cell>
          <cell r="B52" t="str">
            <v>Preču saņēmējs</v>
          </cell>
          <cell r="E52" t="str">
            <v>VOLVO TRUCK LATVIA</v>
          </cell>
          <cell r="F52" t="str">
            <v>SIA</v>
          </cell>
          <cell r="H52" t="str">
            <v>Kods</v>
          </cell>
          <cell r="I52" t="str">
            <v>LV40003287135</v>
          </cell>
        </row>
        <row r="53">
          <cell r="B53" t="str">
            <v>Juridiskā adrese:</v>
          </cell>
          <cell r="E53" t="str">
            <v>Granīta 28A, Stopiņu pag., Rīgas raj., LV 1057</v>
          </cell>
        </row>
        <row r="55">
          <cell r="B55" t="str">
            <v>Norēķinu rekvizīti</v>
          </cell>
          <cell r="E55" t="str">
            <v>Hansabanka A/S, HABALV22</v>
          </cell>
          <cell r="O55" t="str">
            <v>LV89HABA0001408033550 </v>
          </cell>
        </row>
        <row r="56">
          <cell r="B56" t="str">
            <v>IBAN konts</v>
          </cell>
          <cell r="E56" t="str">
            <v>IBAN konts LV89 HABA 0001 4080 3355 0</v>
          </cell>
          <cell r="O56">
            <v>1408033550</v>
          </cell>
        </row>
        <row r="57">
          <cell r="A57">
            <v>12</v>
          </cell>
          <cell r="B57" t="str">
            <v>Preču saņēmējs</v>
          </cell>
          <cell r="E57" t="str">
            <v>REATON Ltd</v>
          </cell>
          <cell r="F57" t="str">
            <v>SIA</v>
          </cell>
          <cell r="H57" t="str">
            <v>Kods</v>
          </cell>
          <cell r="I57" t="str">
            <v>LV40003015277</v>
          </cell>
          <cell r="L57">
            <v>7553704</v>
          </cell>
        </row>
        <row r="58">
          <cell r="B58" t="str">
            <v>Juridiskā adrese:</v>
          </cell>
          <cell r="E58" t="str">
            <v>Viskaļu iela 21, Rīga, LV 1026</v>
          </cell>
        </row>
        <row r="59">
          <cell r="B59" t="str">
            <v>Preču piegādes vieta</v>
          </cell>
          <cell r="E59" t="str">
            <v>Krustabaznīcas 4a, Rīga, LV 1006</v>
          </cell>
        </row>
        <row r="60">
          <cell r="B60" t="str">
            <v>Norēķinu rekvizīti</v>
          </cell>
          <cell r="E60" t="str">
            <v>SEB Latvijas Unibanka A/S, Vidzemes pr.pilsētas fil.,UNLALV2X034</v>
          </cell>
          <cell r="O60" t="str">
            <v>,konts 50000191945</v>
          </cell>
        </row>
        <row r="61">
          <cell r="B61" t="str">
            <v>IBAN konts</v>
          </cell>
          <cell r="E61" t="str">
            <v>LV86UNLA0050000191945</v>
          </cell>
          <cell r="O61" t="str">
            <v>LV86UNLA0050000191945</v>
          </cell>
        </row>
        <row r="62">
          <cell r="A62">
            <v>13</v>
          </cell>
          <cell r="B62" t="str">
            <v>Preču saņēmējs</v>
          </cell>
          <cell r="E62" t="str">
            <v>Ansona mēbeļu fabrika</v>
          </cell>
          <cell r="F62" t="str">
            <v>SIA</v>
          </cell>
          <cell r="H62" t="str">
            <v>Kods</v>
          </cell>
          <cell r="I62" t="str">
            <v>LV40003360983</v>
          </cell>
        </row>
        <row r="63">
          <cell r="B63" t="str">
            <v>Juridiskā adrese:</v>
          </cell>
          <cell r="E63" t="str">
            <v>Uriekstes 3, Rīga, LV 1005</v>
          </cell>
        </row>
        <row r="64">
          <cell r="B64" t="str">
            <v>Preču piegādes vieta</v>
          </cell>
          <cell r="E64" t="str">
            <v>Uriekstes 3, Rīga, LV 1005</v>
          </cell>
        </row>
        <row r="77">
          <cell r="A77">
            <v>15</v>
          </cell>
        </row>
        <row r="82">
          <cell r="A82">
            <v>16</v>
          </cell>
          <cell r="B82" t="str">
            <v>Preču saņēmējs</v>
          </cell>
          <cell r="E82" t="str">
            <v>Latvijas Universitāte</v>
          </cell>
          <cell r="H82" t="str">
            <v>Reģ. Nr.</v>
          </cell>
          <cell r="I82" t="str">
            <v>LV90000076669</v>
          </cell>
        </row>
        <row r="83">
          <cell r="B83" t="str">
            <v>Juridiskā adrese:</v>
          </cell>
          <cell r="E83" t="str">
            <v>Raiņa bulv.19, Rīga, LV -1586</v>
          </cell>
        </row>
        <row r="84">
          <cell r="B84" t="str">
            <v>Preču piegādes vieta</v>
          </cell>
          <cell r="E84" t="str">
            <v>Raiņa bulv.19, Rīga, LV -1586</v>
          </cell>
        </row>
        <row r="85">
          <cell r="B85" t="str">
            <v>Norēķinu rekvizīti</v>
          </cell>
          <cell r="E85" t="str">
            <v>VK Rīgas Norēķinu centrs Latvijas Universitāte,Latvijas Banka, LACBLV2X</v>
          </cell>
          <cell r="M85" t="str">
            <v>Latvijas Banka, LACBLV2X</v>
          </cell>
          <cell r="O85" t="str">
            <v>Latvijas Banka, LACBLV2X</v>
          </cell>
        </row>
        <row r="87">
          <cell r="A87">
            <v>17</v>
          </cell>
        </row>
        <row r="91">
          <cell r="B91" t="str">
            <v>IBAN konts</v>
          </cell>
          <cell r="E91" t="str">
            <v>LV 62 RIKO 0002 0100 4530 8</v>
          </cell>
        </row>
        <row r="92">
          <cell r="A92">
            <v>18</v>
          </cell>
          <cell r="B92" t="str">
            <v>Preču saņēmējs</v>
          </cell>
          <cell r="E92" t="str">
            <v>DARINA </v>
          </cell>
          <cell r="F92" t="str">
            <v>SIA</v>
          </cell>
          <cell r="H92" t="str">
            <v>Kods</v>
          </cell>
          <cell r="I92" t="str">
            <v>LV 40003005404</v>
          </cell>
        </row>
        <row r="93">
          <cell r="A93">
            <v>19</v>
          </cell>
          <cell r="B93" t="str">
            <v>Juridiskā adrese:</v>
          </cell>
          <cell r="E93" t="str">
            <v>Rostokas 30-85, Rīga, LV -1029</v>
          </cell>
          <cell r="F93" t="str">
            <v>SIA</v>
          </cell>
          <cell r="H93" t="str">
            <v>Kods</v>
          </cell>
          <cell r="I93" t="str">
            <v>LV 40003005404</v>
          </cell>
        </row>
        <row r="94">
          <cell r="B94" t="str">
            <v>Preču piegādes vieta</v>
          </cell>
          <cell r="E94" t="str">
            <v>Rostokas 30-85, Rīga, LV -1029</v>
          </cell>
        </row>
        <row r="95">
          <cell r="B95" t="str">
            <v>Norēķinu rekvizīti</v>
          </cell>
          <cell r="E95" t="str">
            <v>SEB Latvijas Unibanka A/S, Āgenskalna fil., UNLALV2X003</v>
          </cell>
          <cell r="O95" t="str">
            <v>konts 03-003467199</v>
          </cell>
        </row>
        <row r="96">
          <cell r="B96" t="str">
            <v>IBAN konts</v>
          </cell>
          <cell r="E96" t="str">
            <v>LV05UNLA0003003467199</v>
          </cell>
          <cell r="O96" t="str">
            <v>LV05UNLA0003003467199</v>
          </cell>
        </row>
        <row r="97">
          <cell r="A97">
            <v>19</v>
          </cell>
          <cell r="B97" t="str">
            <v>Preču saņēmējs</v>
          </cell>
          <cell r="E97" t="str">
            <v>DORNO KOKS</v>
          </cell>
          <cell r="F97" t="str">
            <v>SIA</v>
          </cell>
          <cell r="H97" t="str">
            <v>Kods</v>
          </cell>
          <cell r="I97" t="str">
            <v>LV40003538838</v>
          </cell>
        </row>
        <row r="98">
          <cell r="A98">
            <v>20</v>
          </cell>
          <cell r="B98" t="str">
            <v>Juridiskā adrese:</v>
          </cell>
          <cell r="E98" t="str">
            <v>Stacijas iela 12, Tukums , LV 3101</v>
          </cell>
          <cell r="F98" t="str">
            <v>SIA</v>
          </cell>
          <cell r="H98" t="str">
            <v>Kods</v>
          </cell>
          <cell r="I98" t="str">
            <v>LV40003538838</v>
          </cell>
        </row>
        <row r="99">
          <cell r="B99" t="str">
            <v>Preču piegādes vieta</v>
          </cell>
          <cell r="E99" t="str">
            <v>Stacijas iela 12, Tukums , LV 3101</v>
          </cell>
        </row>
        <row r="100">
          <cell r="B100" t="str">
            <v>Norēķinu rekvizīti</v>
          </cell>
          <cell r="E100" t="str">
            <v>SEB Latvijas Unibanka A/S, Tukuma fil., UNLALV2X</v>
          </cell>
        </row>
        <row r="101">
          <cell r="B101" t="str">
            <v>IBAN konts</v>
          </cell>
          <cell r="E101" t="str">
            <v>LV81 UNLA 0050 0002 5314 5</v>
          </cell>
          <cell r="O101" t="str">
            <v>LV81UNLA0050000253145</v>
          </cell>
        </row>
        <row r="102">
          <cell r="A102">
            <v>20</v>
          </cell>
          <cell r="B102" t="str">
            <v>Preču saņēmējs</v>
          </cell>
          <cell r="E102" t="str">
            <v>Tirdzniecības centrs Pleskodāle</v>
          </cell>
          <cell r="F102" t="str">
            <v>SIA</v>
          </cell>
          <cell r="H102" t="str">
            <v>Kods</v>
          </cell>
          <cell r="I102" t="str">
            <v>LV40003523495</v>
          </cell>
          <cell r="O102" t="str">
            <v>LV81UNLA0050000253145</v>
          </cell>
        </row>
        <row r="103">
          <cell r="A103">
            <v>21</v>
          </cell>
          <cell r="B103" t="str">
            <v>Juridiskā adrese:</v>
          </cell>
          <cell r="E103" t="str">
            <v>Lielirbes 29, Rīga, LV 1046</v>
          </cell>
          <cell r="F103" t="str">
            <v>SIA</v>
          </cell>
          <cell r="H103" t="str">
            <v>Kods</v>
          </cell>
          <cell r="I103" t="str">
            <v>LV40003523495</v>
          </cell>
        </row>
        <row r="104">
          <cell r="B104" t="str">
            <v>Preču piegādes vieta</v>
          </cell>
          <cell r="E104" t="str">
            <v>Lielirbes 29, Rīga, LV 1046</v>
          </cell>
        </row>
        <row r="105">
          <cell r="B105" t="str">
            <v>Norēķinu rekvizīti</v>
          </cell>
          <cell r="E105" t="str">
            <v>Hansabanka A/S, HABALV22</v>
          </cell>
          <cell r="O105" t="str">
            <v> konts 551000082072</v>
          </cell>
        </row>
        <row r="110">
          <cell r="B110" t="str">
            <v>Norēķinu rekvizīti</v>
          </cell>
          <cell r="E110" t="str">
            <v>Hansabanka A/S, HABALV22</v>
          </cell>
          <cell r="K110">
            <v>7146777</v>
          </cell>
          <cell r="L110">
            <v>7146776</v>
          </cell>
          <cell r="O110" t="str">
            <v> konts 01408049861</v>
          </cell>
        </row>
        <row r="111">
          <cell r="B111" t="str">
            <v>IBAN konts</v>
          </cell>
          <cell r="E111" t="str">
            <v>LV72HABA0001408049861 </v>
          </cell>
          <cell r="K111">
            <v>26725875</v>
          </cell>
          <cell r="M111" t="str">
            <v>jolanta@sakumetall.lv</v>
          </cell>
          <cell r="O111" t="str">
            <v>LV72HABA0001408049861 </v>
          </cell>
        </row>
        <row r="112">
          <cell r="A112">
            <v>22</v>
          </cell>
          <cell r="B112" t="str">
            <v>Preču saņēmējs</v>
          </cell>
          <cell r="E112" t="str">
            <v>AEZ</v>
          </cell>
          <cell r="F112" t="str">
            <v>SIA</v>
          </cell>
          <cell r="H112" t="str">
            <v>Kods</v>
          </cell>
          <cell r="I112" t="str">
            <v>LV40003536220</v>
          </cell>
          <cell r="O112" t="str">
            <v>LV72HABA0001408049861 </v>
          </cell>
        </row>
        <row r="113">
          <cell r="A113">
            <v>23</v>
          </cell>
          <cell r="B113" t="str">
            <v>Juridiskā adrese:</v>
          </cell>
          <cell r="E113" t="str">
            <v>Gobas iela 26-10, Rīga, LV 1016</v>
          </cell>
          <cell r="F113" t="str">
            <v>SIA</v>
          </cell>
          <cell r="H113" t="str">
            <v>Kods</v>
          </cell>
          <cell r="I113" t="str">
            <v>LV40003536220</v>
          </cell>
        </row>
        <row r="114">
          <cell r="B114" t="str">
            <v>Preču piegādes vieta</v>
          </cell>
          <cell r="E114" t="str">
            <v>Gobas iela 26-10, Rīga, LV 1016</v>
          </cell>
        </row>
        <row r="115">
          <cell r="B115" t="str">
            <v>Norēķinu rekvizīti</v>
          </cell>
          <cell r="E115" t="str">
            <v>SEB Latvijas Unibanka A/S, Rīdzenes fil., UNLALV2X, </v>
          </cell>
          <cell r="O115" t="str">
            <v>konts 02059469424</v>
          </cell>
        </row>
        <row r="116">
          <cell r="B116" t="str">
            <v>IBAN konts</v>
          </cell>
          <cell r="E116" t="str">
            <v>LV31UNLA0002059469424</v>
          </cell>
          <cell r="O116" t="str">
            <v>LV31UNLA0002059469424</v>
          </cell>
        </row>
        <row r="117">
          <cell r="A117">
            <v>23</v>
          </cell>
          <cell r="B117" t="str">
            <v>Preču saņēmējs</v>
          </cell>
          <cell r="E117" t="str">
            <v>DEKO Lat </v>
          </cell>
          <cell r="F117" t="str">
            <v>SIA</v>
          </cell>
          <cell r="H117" t="str">
            <v>Kods</v>
          </cell>
          <cell r="I117" t="str">
            <v>LV40003599527</v>
          </cell>
        </row>
        <row r="118">
          <cell r="A118">
            <v>24</v>
          </cell>
          <cell r="B118" t="str">
            <v>Juridiskā adrese:</v>
          </cell>
          <cell r="E118" t="str">
            <v>Biķernieku 49-43, Rīga, LV 1039</v>
          </cell>
          <cell r="F118" t="str">
            <v>SIA</v>
          </cell>
          <cell r="H118" t="str">
            <v>Kods</v>
          </cell>
          <cell r="I118" t="str">
            <v>LV40003599527</v>
          </cell>
        </row>
        <row r="123">
          <cell r="A123">
            <v>25</v>
          </cell>
          <cell r="B123" t="str">
            <v>Juridiskā adrese:</v>
          </cell>
          <cell r="E123" t="str">
            <v>Brīvibas gatve 366, Rīga, LV 1006</v>
          </cell>
          <cell r="F123" t="str">
            <v>SIA</v>
          </cell>
          <cell r="H123" t="str">
            <v>Kods</v>
          </cell>
          <cell r="I123" t="str">
            <v>LV40003480105</v>
          </cell>
        </row>
        <row r="124">
          <cell r="B124" t="str">
            <v>Preču piegādes vieta</v>
          </cell>
          <cell r="E124" t="str">
            <v>Starta iela 1, Rīga, LV 1026</v>
          </cell>
        </row>
        <row r="125">
          <cell r="B125" t="str">
            <v>Norēķinu rekvizīti</v>
          </cell>
          <cell r="E125" t="str">
            <v>SEB Latvijas Unibanka A/S, UNLALV2X</v>
          </cell>
        </row>
        <row r="126">
          <cell r="B126" t="str">
            <v>IBAN konts</v>
          </cell>
          <cell r="E126" t="str">
            <v>LV78 UNLA 0050 0042 5095 7</v>
          </cell>
        </row>
        <row r="127">
          <cell r="A127">
            <v>25</v>
          </cell>
        </row>
        <row r="132">
          <cell r="A132">
            <v>26</v>
          </cell>
        </row>
        <row r="137">
          <cell r="A137">
            <v>27</v>
          </cell>
        </row>
        <row r="142">
          <cell r="A142">
            <v>28</v>
          </cell>
        </row>
        <row r="147">
          <cell r="A147">
            <v>29</v>
          </cell>
        </row>
        <row r="152">
          <cell r="A152">
            <v>30</v>
          </cell>
        </row>
        <row r="157">
          <cell r="A157">
            <v>31</v>
          </cell>
        </row>
        <row r="162">
          <cell r="A162">
            <v>32</v>
          </cell>
          <cell r="B162" t="str">
            <v>Preču saņēmējs</v>
          </cell>
          <cell r="E162" t="str">
            <v>Scania Latvia</v>
          </cell>
          <cell r="F162" t="str">
            <v>SIA</v>
          </cell>
          <cell r="H162" t="str">
            <v>Kods</v>
          </cell>
          <cell r="I162" t="str">
            <v>LV50003118401</v>
          </cell>
        </row>
        <row r="163">
          <cell r="A163">
            <v>33</v>
          </cell>
          <cell r="B163" t="str">
            <v>Juridiskā adrese:</v>
          </cell>
          <cell r="E163" t="str">
            <v>Tīraines iela 13, Rīga, LV 1058</v>
          </cell>
        </row>
        <row r="164">
          <cell r="B164" t="str">
            <v>Preču piegādes vieta</v>
          </cell>
          <cell r="E164" t="str">
            <v>Tīraines iela 13, Rīga, LV 1058</v>
          </cell>
          <cell r="K164" t="str">
            <v>Nordea Bank Finland Plc Latvijas fil.,</v>
          </cell>
          <cell r="O164" t="str">
            <v>Hansabanka</v>
          </cell>
        </row>
        <row r="165">
          <cell r="B165" t="str">
            <v>Norēķinu rekvizīti</v>
          </cell>
          <cell r="E165" t="str">
            <v>Hansabanka A/S, HABALV22</v>
          </cell>
          <cell r="K165" t="str">
            <v> NDEALV2X, konts 80010845</v>
          </cell>
          <cell r="O165" t="str">
            <v>Nordea Bank Finland Plc Latvijas fil., NDEALV2X, konts 80010845</v>
          </cell>
        </row>
        <row r="166">
          <cell r="B166" t="str">
            <v>IBAN konts</v>
          </cell>
          <cell r="E166" t="str">
            <v>LV23HABA0001408036193 </v>
          </cell>
          <cell r="K166" t="str">
            <v>LV23HABA0001408036193 </v>
          </cell>
          <cell r="O166" t="str">
            <v>LV23HABA0001408036193 </v>
          </cell>
        </row>
        <row r="167">
          <cell r="A167">
            <v>33</v>
          </cell>
          <cell r="B167" t="str">
            <v>Preču saņēmējs</v>
          </cell>
          <cell r="E167" t="str">
            <v>Baltuerg</v>
          </cell>
          <cell r="F167" t="str">
            <v>SIA</v>
          </cell>
          <cell r="H167" t="str">
            <v>Kods</v>
          </cell>
          <cell r="I167" t="str">
            <v>LV40003267868</v>
          </cell>
          <cell r="K167">
            <v>7607788</v>
          </cell>
          <cell r="L167">
            <v>7607787</v>
          </cell>
          <cell r="O167" t="str">
            <v>LV23HABA0001408036193 </v>
          </cell>
        </row>
        <row r="168">
          <cell r="A168">
            <v>34</v>
          </cell>
          <cell r="B168" t="str">
            <v>Juridiskā adrese:</v>
          </cell>
          <cell r="E168" t="str">
            <v>Ozolciema 12/3-97, Rīga, LV 1058</v>
          </cell>
          <cell r="F168" t="str">
            <v>SIA</v>
          </cell>
          <cell r="H168" t="str">
            <v>Kods</v>
          </cell>
          <cell r="I168" t="str">
            <v>LV40003267868</v>
          </cell>
          <cell r="K168">
            <v>7607788</v>
          </cell>
          <cell r="L168">
            <v>7607787</v>
          </cell>
        </row>
        <row r="169">
          <cell r="B169" t="str">
            <v>Preču piegādes vieta</v>
          </cell>
          <cell r="E169" t="str">
            <v>Mūkusalas 44, Rīga, LV 1004</v>
          </cell>
        </row>
        <row r="170">
          <cell r="B170" t="str">
            <v>Norēķinu rekvizīti</v>
          </cell>
          <cell r="E170" t="str">
            <v>SEB Latvijas Unibanka A/S, Āgenskalna fil, UNLALV2X, </v>
          </cell>
          <cell r="O170" t="str">
            <v>konts 03-026467529</v>
          </cell>
        </row>
        <row r="171">
          <cell r="B171" t="str">
            <v>IBAN konts</v>
          </cell>
          <cell r="E171" t="str">
            <v>LV33UNLA0003026467529</v>
          </cell>
          <cell r="O171" t="str">
            <v>LV33UNLA0003026467529</v>
          </cell>
        </row>
        <row r="172">
          <cell r="A172">
            <v>34</v>
          </cell>
          <cell r="B172" t="str">
            <v>Preču saņēmējs</v>
          </cell>
          <cell r="E172" t="str">
            <v>VENCEB</v>
          </cell>
          <cell r="F172" t="str">
            <v>A/S</v>
          </cell>
          <cell r="H172" t="str">
            <v>Kods</v>
          </cell>
          <cell r="I172" t="str">
            <v>LV40003145215</v>
          </cell>
          <cell r="O172" t="str">
            <v>LV33UNLA0003026467529</v>
          </cell>
        </row>
        <row r="173">
          <cell r="A173">
            <v>35</v>
          </cell>
          <cell r="B173" t="str">
            <v>Juridiskā adrese:</v>
          </cell>
          <cell r="E173" t="str">
            <v>Tārgales iela 13, Ventspils, LV 3602</v>
          </cell>
          <cell r="F173" t="str">
            <v>A/S</v>
          </cell>
          <cell r="H173" t="str">
            <v>Kods</v>
          </cell>
          <cell r="I173" t="str">
            <v>LV40003145215</v>
          </cell>
        </row>
        <row r="174">
          <cell r="B174" t="str">
            <v>Preču piegādes vieta</v>
          </cell>
          <cell r="E174" t="str">
            <v>Tārgales iela 13, Ventspils, LV 3602</v>
          </cell>
        </row>
        <row r="182">
          <cell r="A182">
            <v>36</v>
          </cell>
        </row>
        <row r="186">
          <cell r="B186" t="str">
            <v>IBAN konts</v>
          </cell>
          <cell r="E186" t="str">
            <v>LV05 PARX 0000 1270 2101 5</v>
          </cell>
        </row>
        <row r="187">
          <cell r="A187">
            <v>37</v>
          </cell>
          <cell r="B187" t="str">
            <v>Preču saņēmējs:</v>
          </cell>
          <cell r="E187" t="str">
            <v> Latvijas Dzelzceļš</v>
          </cell>
          <cell r="F187" t="str">
            <v>VAS</v>
          </cell>
          <cell r="H187" t="str">
            <v>Kods</v>
          </cell>
          <cell r="I187" t="str">
            <v>LV40003032065</v>
          </cell>
        </row>
        <row r="188">
          <cell r="A188">
            <v>37</v>
          </cell>
          <cell r="B188" t="str">
            <v>Preču saņēmējs:</v>
          </cell>
          <cell r="E188" t="str">
            <v>Nekustāmā īpašuma pārvalde</v>
          </cell>
          <cell r="F188" t="str">
            <v>VAS</v>
          </cell>
          <cell r="G188" t="str">
            <v>Nekustāmā īpašuma pārvalde</v>
          </cell>
          <cell r="H188" t="str">
            <v>Kods</v>
          </cell>
          <cell r="I188" t="str">
            <v>LV40003032065</v>
          </cell>
          <cell r="K188" t="str">
            <v>Mainīts</v>
          </cell>
        </row>
        <row r="189">
          <cell r="E189" t="str">
            <v>Rīgas pasažieru stacijas ēka </v>
          </cell>
          <cell r="G189" t="str">
            <v>Rīgas pasažieru stacijas ēka </v>
          </cell>
        </row>
        <row r="190">
          <cell r="B190" t="str">
            <v>Juridiskā adrese:</v>
          </cell>
          <cell r="E190" t="str">
            <v>Stacijas laukums 2, Rīga, LV 1050</v>
          </cell>
          <cell r="G190" t="str">
            <v>Rīgas pasažieru stacijas ēka </v>
          </cell>
        </row>
        <row r="191">
          <cell r="B191" t="str">
            <v>Preču piegādes vieta:</v>
          </cell>
          <cell r="E191" t="str">
            <v>Stacijas laukums 2, Rīga, LV 1050</v>
          </cell>
          <cell r="O191" t="str">
            <v>Baltic Trust Bank, A/S,  BATRLV2X, </v>
          </cell>
        </row>
        <row r="192">
          <cell r="B192" t="str">
            <v>Norēķinu rekvizīti:</v>
          </cell>
          <cell r="E192" t="str">
            <v>Baltic Trust Bank, A/S, filiāle " Dzelzceļš" , BATRLV2X </v>
          </cell>
          <cell r="O192" t="str">
            <v>konts 046-000421057</v>
          </cell>
        </row>
        <row r="193">
          <cell r="B193" t="str">
            <v>IBAN konts</v>
          </cell>
          <cell r="E193" t="str">
            <v>LV18 BATR 005R 7015 8500 0</v>
          </cell>
          <cell r="O193" t="str">
            <v>AKB Baltijas Tranzītu Banka, BATRLV2X, </v>
          </cell>
        </row>
        <row r="194">
          <cell r="A194">
            <v>38</v>
          </cell>
          <cell r="B194" t="str">
            <v>Preču saņēmējs</v>
          </cell>
          <cell r="E194" t="str">
            <v>Hypercom EMEA Inc.</v>
          </cell>
          <cell r="F194" t="str">
            <v>VAS</v>
          </cell>
          <cell r="H194" t="str">
            <v>Kods</v>
          </cell>
          <cell r="I194" t="str">
            <v>LV50006007841</v>
          </cell>
          <cell r="K194" t="str">
            <v>no 01.01.2007</v>
          </cell>
          <cell r="O194" t="str">
            <v>AKB Baltijas Tranzītu Banka, BATRLV2X, </v>
          </cell>
        </row>
        <row r="195">
          <cell r="A195">
            <v>37</v>
          </cell>
          <cell r="B195" t="str">
            <v>Juridiskā adrese:</v>
          </cell>
          <cell r="E195" t="str">
            <v>Audēju iela 4, Rīga, LV -1050</v>
          </cell>
          <cell r="F195" t="str">
            <v>VAS</v>
          </cell>
          <cell r="G195" t="str">
            <v>Nekustāmā īpašuma pārvalde</v>
          </cell>
          <cell r="H195" t="str">
            <v>Kods</v>
          </cell>
          <cell r="I195" t="str">
            <v>LV40003032065</v>
          </cell>
          <cell r="K195" t="str">
            <v>no 01.01.2007</v>
          </cell>
        </row>
        <row r="196">
          <cell r="B196" t="str">
            <v>Preču piegādes vieta</v>
          </cell>
          <cell r="E196" t="str">
            <v>Audēju iela 4, Rīga, LV -1050</v>
          </cell>
          <cell r="G196" t="str">
            <v>Nekustāmā īpašuma pārvalde</v>
          </cell>
          <cell r="K196" t="str">
            <v>vad.</v>
          </cell>
          <cell r="L196" t="str">
            <v>Blumberga</v>
          </cell>
        </row>
        <row r="197">
          <cell r="B197" t="str">
            <v>Norēķinu rekvizīti</v>
          </cell>
          <cell r="E197" t="str">
            <v>Rietumu banka, RTMBLV2X, konts 121801670</v>
          </cell>
          <cell r="G197" t="str">
            <v>Rīgas pasažieru stacijas ēka </v>
          </cell>
          <cell r="K197" t="str">
            <v>V.Kūliņš</v>
          </cell>
          <cell r="L197" t="str">
            <v>Blumberga</v>
          </cell>
          <cell r="O197" t="str">
            <v>LV46 RTMB 0000 1218 0167 0</v>
          </cell>
        </row>
        <row r="198">
          <cell r="A198">
            <v>39</v>
          </cell>
          <cell r="B198" t="str">
            <v>Preču saņēmējs</v>
          </cell>
          <cell r="E198" t="str">
            <v>ABB</v>
          </cell>
          <cell r="F198" t="str">
            <v>SIA</v>
          </cell>
          <cell r="H198" t="str">
            <v>Kods</v>
          </cell>
          <cell r="I198" t="str">
            <v>LV40003073237</v>
          </cell>
          <cell r="K198">
            <v>7234181</v>
          </cell>
          <cell r="L198">
            <v>7232141</v>
          </cell>
          <cell r="O198" t="str">
            <v>Baltic Trust Bank, A/S,  BATRLV2X, </v>
          </cell>
        </row>
        <row r="199">
          <cell r="B199" t="str">
            <v>Juridiskā adrese:</v>
          </cell>
          <cell r="E199" t="str">
            <v>Tīraines iela 3a, Rīga, LV 1058</v>
          </cell>
          <cell r="K199" t="str">
            <v>gr-de</v>
          </cell>
          <cell r="O199" t="str">
            <v>Baltic Trust Bank, A/S,  BATRLV2X, </v>
          </cell>
        </row>
        <row r="200">
          <cell r="B200" t="str">
            <v>Preču piegādes vieta</v>
          </cell>
          <cell r="E200" t="str">
            <v>Tīraines iela 3a, Rīga, LV 1058</v>
          </cell>
          <cell r="K200" t="str">
            <v>L.Timofejeva</v>
          </cell>
          <cell r="L200">
            <v>7232006</v>
          </cell>
          <cell r="O200" t="str">
            <v>konts 046-000421057</v>
          </cell>
        </row>
        <row r="201">
          <cell r="A201">
            <v>39</v>
          </cell>
          <cell r="B201" t="str">
            <v>Norēķinu rekvizīti</v>
          </cell>
          <cell r="E201" t="str">
            <v>Hansabanka A/S, HABALV22konts 01408036100</v>
          </cell>
          <cell r="H201" t="str">
            <v>Kods</v>
          </cell>
          <cell r="I201" t="str">
            <v>LV50006007841</v>
          </cell>
          <cell r="K201">
            <v>7233065</v>
          </cell>
          <cell r="L201">
            <v>7232006</v>
          </cell>
          <cell r="O201" t="str">
            <v>AKB Baltijas Tranzītu Banka, BATRLV2X, </v>
          </cell>
        </row>
        <row r="202">
          <cell r="A202">
            <v>39</v>
          </cell>
          <cell r="B202" t="str">
            <v>IBAN konts</v>
          </cell>
          <cell r="E202" t="str">
            <v>Hypercom EMEA Inc.</v>
          </cell>
          <cell r="H202" t="str">
            <v>Kods</v>
          </cell>
          <cell r="I202" t="str">
            <v>LV50006007841</v>
          </cell>
        </row>
        <row r="203">
          <cell r="A203">
            <v>40</v>
          </cell>
          <cell r="B203" t="str">
            <v>Preču saņēmējs</v>
          </cell>
          <cell r="E203" t="str">
            <v>Fermeris ITF</v>
          </cell>
          <cell r="F203" t="str">
            <v>SIA</v>
          </cell>
          <cell r="H203" t="str">
            <v>Kods</v>
          </cell>
          <cell r="I203" t="str">
            <v>LV40103012879</v>
          </cell>
        </row>
        <row r="204">
          <cell r="B204" t="str">
            <v>Juridiskā adrese:</v>
          </cell>
          <cell r="E204" t="str">
            <v>Gregora iela 8-68, Rīga, LV 1083</v>
          </cell>
          <cell r="O204" t="str">
            <v>LV46 RTMB 0000 1218 0167 0</v>
          </cell>
        </row>
        <row r="205">
          <cell r="A205">
            <v>40</v>
          </cell>
          <cell r="B205" t="str">
            <v>Preču piegādes vieta</v>
          </cell>
          <cell r="E205" t="str">
            <v>Pāles iela 14, Rīga, LV 1024</v>
          </cell>
          <cell r="F205" t="str">
            <v>SIA</v>
          </cell>
          <cell r="H205" t="str">
            <v>Kods</v>
          </cell>
          <cell r="I205" t="str">
            <v>LV40003073237</v>
          </cell>
          <cell r="O205" t="str">
            <v>LV46 RTMB 0000 1218 0167 0</v>
          </cell>
        </row>
        <row r="206">
          <cell r="A206">
            <v>40</v>
          </cell>
          <cell r="B206" t="str">
            <v>Norēķinu rekvizīti</v>
          </cell>
          <cell r="E206" t="str">
            <v>SEB Latvijas Unibanka A/S, Vecrīgas fil., UNLALV2X001</v>
          </cell>
          <cell r="F206" t="str">
            <v>SIA</v>
          </cell>
          <cell r="H206" t="str">
            <v>Kods</v>
          </cell>
          <cell r="I206" t="str">
            <v>LV40003073237</v>
          </cell>
        </row>
        <row r="207">
          <cell r="B207" t="str">
            <v>IBAN konts</v>
          </cell>
          <cell r="E207" t="str">
            <v>LV23UNLA0001001467773</v>
          </cell>
          <cell r="O207" t="str">
            <v>LV23UNLA0001001467773</v>
          </cell>
        </row>
        <row r="208">
          <cell r="A208">
            <v>41</v>
          </cell>
          <cell r="B208" t="str">
            <v>Preču saņēmējs</v>
          </cell>
          <cell r="E208" t="str">
            <v>INTRAC LATVIJA</v>
          </cell>
          <cell r="F208" t="str">
            <v>SIA</v>
          </cell>
          <cell r="H208" t="str">
            <v>Kods</v>
          </cell>
          <cell r="I208" t="str">
            <v>LV40003227920</v>
          </cell>
          <cell r="K208">
            <v>7803700</v>
          </cell>
          <cell r="L208">
            <v>7803701</v>
          </cell>
          <cell r="M208" t="str">
            <v>info@intrac.lv</v>
          </cell>
          <cell r="N208" t="str">
            <v>www.intrac. Lv</v>
          </cell>
          <cell r="O208" t="str">
            <v>MTC</v>
          </cell>
        </row>
        <row r="209">
          <cell r="B209" t="str">
            <v>Juridiskā adrese:</v>
          </cell>
          <cell r="E209" t="str">
            <v>Maskavas ielā 458, Rīga, LV - 1063</v>
          </cell>
          <cell r="L209" t="str">
            <v>info@intrac.lv</v>
          </cell>
        </row>
        <row r="210">
          <cell r="A210">
            <v>41</v>
          </cell>
          <cell r="B210" t="str">
            <v>Preču piegādes vieta</v>
          </cell>
          <cell r="E210" t="str">
            <v>Maskavas ielā 458, Rīga, LV - 1063</v>
          </cell>
          <cell r="F210" t="str">
            <v>SIA</v>
          </cell>
          <cell r="H210" t="str">
            <v>Kods</v>
          </cell>
          <cell r="I210" t="str">
            <v>LV40103012879</v>
          </cell>
          <cell r="K210" t="str">
            <v>Latvijas Unibanka Ogres fil., UNLALV2X033, konts 33-310466484</v>
          </cell>
          <cell r="L210" t="str">
            <v>www.intrac.lv</v>
          </cell>
          <cell r="O210" t="str">
            <v>Latvijas Unibanka Ogres fil., UNLALV2X033, konts 33-310466484</v>
          </cell>
        </row>
        <row r="211">
          <cell r="A211">
            <v>41</v>
          </cell>
          <cell r="B211" t="str">
            <v>Norēķinu rekvizīti</v>
          </cell>
          <cell r="E211" t="str">
            <v>SEB Latvijas Unibanka A/S, Ogres fil., UNLALV2X</v>
          </cell>
          <cell r="F211" t="str">
            <v>SIA</v>
          </cell>
          <cell r="H211" t="str">
            <v>Kods</v>
          </cell>
          <cell r="I211" t="str">
            <v>LV40103012879</v>
          </cell>
        </row>
        <row r="212">
          <cell r="B212" t="str">
            <v>IBAN konts</v>
          </cell>
          <cell r="E212" t="str">
            <v>LV88 UNLA 0033 3104 6648 4</v>
          </cell>
          <cell r="O212" t="str">
            <v>LV85HABA0001408032555 </v>
          </cell>
        </row>
        <row r="213">
          <cell r="A213">
            <v>42</v>
          </cell>
          <cell r="B213" t="str">
            <v>Preču saņēmējs</v>
          </cell>
          <cell r="E213" t="str">
            <v>Philips Latvia</v>
          </cell>
          <cell r="F213" t="str">
            <v>SIA</v>
          </cell>
          <cell r="H213" t="str">
            <v>Kods</v>
          </cell>
          <cell r="I213" t="str">
            <v>LV40003127690</v>
          </cell>
        </row>
        <row r="214">
          <cell r="B214" t="str">
            <v>Juridiskā adrese:</v>
          </cell>
          <cell r="E214" t="str">
            <v>Dzirnavu 140, Rīga, LV 1003</v>
          </cell>
          <cell r="O214" t="str">
            <v>LV23UNLA0001001467773</v>
          </cell>
        </row>
        <row r="215">
          <cell r="A215">
            <v>42</v>
          </cell>
          <cell r="B215" t="str">
            <v>Preču piegādes vieta</v>
          </cell>
          <cell r="E215" t="str">
            <v>Dzirnavu 140, Rīga, LV 1003</v>
          </cell>
          <cell r="F215" t="str">
            <v>SIA</v>
          </cell>
          <cell r="H215" t="str">
            <v>Kods</v>
          </cell>
          <cell r="I215" t="str">
            <v>LV40003227920</v>
          </cell>
          <cell r="K215">
            <v>7803700</v>
          </cell>
          <cell r="L215">
            <v>7803701</v>
          </cell>
          <cell r="O215" t="str">
            <v>LV23UNLA0001001467773</v>
          </cell>
        </row>
        <row r="216">
          <cell r="A216">
            <v>42</v>
          </cell>
          <cell r="B216" t="str">
            <v>Norēķinu rekvizīti</v>
          </cell>
          <cell r="E216" t="str">
            <v>Nordea Bank Finland Plc Latvijas fil., NDEALV2X, konts 80032557</v>
          </cell>
          <cell r="F216" t="str">
            <v>SIA</v>
          </cell>
          <cell r="H216" t="str">
            <v>Kods</v>
          </cell>
          <cell r="I216" t="str">
            <v>LV40003227920</v>
          </cell>
          <cell r="K216">
            <v>7803700</v>
          </cell>
          <cell r="L216">
            <v>7803701</v>
          </cell>
          <cell r="O216" t="str">
            <v>MTC</v>
          </cell>
        </row>
        <row r="217">
          <cell r="A217">
            <v>43</v>
          </cell>
          <cell r="B217" t="str">
            <v>Preču saņēmējs</v>
          </cell>
          <cell r="E217" t="str">
            <v>Anko Projekts</v>
          </cell>
          <cell r="F217" t="str">
            <v>SIA</v>
          </cell>
          <cell r="H217" t="str">
            <v>Kods</v>
          </cell>
          <cell r="I217" t="str">
            <v>LV40003127690</v>
          </cell>
          <cell r="L217" t="str">
            <v>info@intrac.lv</v>
          </cell>
          <cell r="O217" t="str">
            <v>Latvijas Unibanka Ogres fil., UNLALV2X033, konts 33-310466484</v>
          </cell>
        </row>
        <row r="218">
          <cell r="B218" t="str">
            <v>Juridiskā adrese:</v>
          </cell>
          <cell r="E218" t="str">
            <v>Ķeguma 60-7, Rīga, LV 1084</v>
          </cell>
          <cell r="L218" t="str">
            <v>www.intrac.lv</v>
          </cell>
          <cell r="O218" t="str">
            <v>Latvijas Unibanka Ogres fil., UNLALV2X033, konts 33-310466484</v>
          </cell>
        </row>
        <row r="219">
          <cell r="B219" t="str">
            <v>Preču piegādes vieta</v>
          </cell>
          <cell r="E219" t="str">
            <v>Brīvības 136, Rīga, LV -1012</v>
          </cell>
          <cell r="O219" t="str">
            <v>LV85HABA0001408032555 </v>
          </cell>
        </row>
        <row r="220">
          <cell r="A220">
            <v>43</v>
          </cell>
          <cell r="B220" t="str">
            <v>Norēķinu rekvizīti</v>
          </cell>
          <cell r="E220" t="str">
            <v>Parekss Banka A/S, PARXLV22</v>
          </cell>
          <cell r="F220" t="str">
            <v>SIA</v>
          </cell>
          <cell r="H220" t="str">
            <v>Kods</v>
          </cell>
          <cell r="I220" t="str">
            <v>LV40003127690</v>
          </cell>
          <cell r="O220" t="str">
            <v>LV85HABA0001408032555 </v>
          </cell>
        </row>
        <row r="221">
          <cell r="A221">
            <v>43</v>
          </cell>
          <cell r="B221" t="str">
            <v>IBAN konts</v>
          </cell>
          <cell r="E221" t="str">
            <v>LV 80 PARX  0000 904321017</v>
          </cell>
          <cell r="F221" t="str">
            <v>SIA</v>
          </cell>
          <cell r="H221" t="str">
            <v>Kods</v>
          </cell>
          <cell r="I221" t="str">
            <v>LV40003127690</v>
          </cell>
        </row>
        <row r="222">
          <cell r="A222">
            <v>44</v>
          </cell>
          <cell r="B222" t="str">
            <v>Preču saņēmējs</v>
          </cell>
          <cell r="E222" t="str">
            <v>TELE 2</v>
          </cell>
          <cell r="F222" t="str">
            <v>SIA</v>
          </cell>
          <cell r="H222" t="str">
            <v>Kods</v>
          </cell>
          <cell r="I222" t="str">
            <v>LV40003272854</v>
          </cell>
        </row>
        <row r="223">
          <cell r="B223" t="str">
            <v>Juridiskā adrese:</v>
          </cell>
          <cell r="E223" t="str">
            <v>Kurzemes prospekts 3, Rīga, LV 1067</v>
          </cell>
        </row>
        <row r="224">
          <cell r="A224">
            <v>44</v>
          </cell>
          <cell r="B224" t="str">
            <v>Preču piegādes vieta</v>
          </cell>
          <cell r="E224" t="str">
            <v>Kurzemes prospekts 3, Rīga, LV 1067</v>
          </cell>
          <cell r="F224" t="str">
            <v>SIA</v>
          </cell>
          <cell r="H224" t="str">
            <v>Kods</v>
          </cell>
          <cell r="I224" t="str">
            <v>LV40003127690</v>
          </cell>
        </row>
        <row r="225">
          <cell r="A225">
            <v>44</v>
          </cell>
          <cell r="B225" t="str">
            <v>Norēķinu rekvizīti</v>
          </cell>
          <cell r="E225" t="str">
            <v>Hansabanka A/S, HABALV22</v>
          </cell>
          <cell r="F225" t="str">
            <v>SIA</v>
          </cell>
          <cell r="H225" t="str">
            <v>Kods</v>
          </cell>
          <cell r="I225" t="str">
            <v>LV40003127690</v>
          </cell>
          <cell r="O225" t="str">
            <v>konts 0140803321700</v>
          </cell>
        </row>
        <row r="226">
          <cell r="B226" t="str">
            <v>IBAN konts</v>
          </cell>
          <cell r="E226" t="str">
            <v>LV12HABA0140803321700 </v>
          </cell>
          <cell r="O226" t="str">
            <v>LV12HABA0140803321700 </v>
          </cell>
        </row>
        <row r="227">
          <cell r="A227">
            <v>45</v>
          </cell>
          <cell r="B227" t="str">
            <v>Preču saņēmējs</v>
          </cell>
          <cell r="E227" t="str">
            <v>ALUMAX</v>
          </cell>
          <cell r="F227" t="str">
            <v>SIA</v>
          </cell>
          <cell r="H227" t="str">
            <v>Kods</v>
          </cell>
          <cell r="I227" t="str">
            <v>LV40003606617</v>
          </cell>
        </row>
        <row r="228">
          <cell r="B228" t="str">
            <v>Juridiskā adrese:</v>
          </cell>
          <cell r="E228" t="str">
            <v>Tallinas 81-37, Rīga, LV 1009</v>
          </cell>
        </row>
        <row r="229">
          <cell r="A229">
            <v>45</v>
          </cell>
          <cell r="B229" t="str">
            <v>Preču piegādes vieta</v>
          </cell>
          <cell r="E229" t="str">
            <v>Tallinas 83, Rīga, LV 1009</v>
          </cell>
          <cell r="F229" t="str">
            <v>SIA</v>
          </cell>
          <cell r="H229" t="str">
            <v>Kods</v>
          </cell>
          <cell r="I229" t="str">
            <v>LV40003272854</v>
          </cell>
        </row>
        <row r="230">
          <cell r="A230">
            <v>45</v>
          </cell>
          <cell r="B230" t="str">
            <v>Norēķinu rekvizīti</v>
          </cell>
          <cell r="E230" t="str">
            <v>Hansabanka A/S, HABALV22konts 551003448901</v>
          </cell>
          <cell r="F230" t="str">
            <v>SIA</v>
          </cell>
          <cell r="H230" t="str">
            <v>Kods</v>
          </cell>
          <cell r="I230" t="str">
            <v>LV40003272854</v>
          </cell>
          <cell r="O230" t="str">
            <v>LV35HABA0551003448901 </v>
          </cell>
        </row>
        <row r="231">
          <cell r="A231">
            <v>46</v>
          </cell>
          <cell r="B231" t="str">
            <v>Preču saņēmējs</v>
          </cell>
          <cell r="E231" t="str">
            <v>PBLC</v>
          </cell>
          <cell r="F231" t="str">
            <v>SIA</v>
          </cell>
          <cell r="H231" t="str">
            <v>Kods</v>
          </cell>
          <cell r="I231" t="str">
            <v>LV40003251443</v>
          </cell>
        </row>
        <row r="232">
          <cell r="B232" t="str">
            <v>Juridiskā adrese:</v>
          </cell>
          <cell r="E232" t="str">
            <v>Brīvības 40-28, Rīga, LV 1050</v>
          </cell>
          <cell r="O232" t="str">
            <v>konts 0140803321700</v>
          </cell>
        </row>
        <row r="233">
          <cell r="B233" t="str">
            <v>Preču piegādes vieta</v>
          </cell>
          <cell r="E233" t="str">
            <v>Brīvības 366, Rīga, LV 1006</v>
          </cell>
          <cell r="O233" t="str">
            <v>konts 0140803321700</v>
          </cell>
        </row>
        <row r="234">
          <cell r="A234">
            <v>46</v>
          </cell>
          <cell r="B234" t="str">
            <v>Norēķinu rekvizīti</v>
          </cell>
          <cell r="E234" t="str">
            <v>Latvijas Hipotēku un Zemes Banka, VAS, LHZBLV, konts 1000-034620-002</v>
          </cell>
          <cell r="F234" t="str">
            <v>SIA</v>
          </cell>
          <cell r="H234" t="str">
            <v>Kods</v>
          </cell>
          <cell r="I234" t="str">
            <v>LV40003606617</v>
          </cell>
          <cell r="O234" t="str">
            <v>LV12HABA0140803321700 </v>
          </cell>
        </row>
        <row r="235">
          <cell r="A235">
            <v>47</v>
          </cell>
          <cell r="B235" t="str">
            <v>Preču saņēmējs</v>
          </cell>
          <cell r="E235" t="str">
            <v>Skals</v>
          </cell>
          <cell r="F235" t="str">
            <v>SIA</v>
          </cell>
          <cell r="H235" t="str">
            <v>Kods</v>
          </cell>
          <cell r="I235" t="str">
            <v>LV40003094756</v>
          </cell>
        </row>
        <row r="236">
          <cell r="B236" t="str">
            <v>Juridiskā adrese:</v>
          </cell>
          <cell r="E236" t="str">
            <v>Stabu 74, Rīga, LV 1009</v>
          </cell>
        </row>
        <row r="237">
          <cell r="B237" t="str">
            <v>Preču piegādes vieta</v>
          </cell>
          <cell r="E237" t="str">
            <v>Duntes 11, Rīga, LV 1013</v>
          </cell>
          <cell r="O237" t="str">
            <v>LV35HABA0551003448901 </v>
          </cell>
        </row>
        <row r="238">
          <cell r="A238">
            <v>47</v>
          </cell>
          <cell r="B238" t="str">
            <v>Norēķinu rekvizīti</v>
          </cell>
          <cell r="E238" t="str">
            <v>Hansabanka A/S, HABALV22</v>
          </cell>
          <cell r="F238" t="str">
            <v>SIA</v>
          </cell>
          <cell r="H238" t="str">
            <v>Kods</v>
          </cell>
          <cell r="I238" t="str">
            <v>LV40003251443</v>
          </cell>
          <cell r="O238" t="str">
            <v>LV35HABA0551003448901 </v>
          </cell>
        </row>
        <row r="239">
          <cell r="A239">
            <v>47</v>
          </cell>
          <cell r="B239" t="str">
            <v>IBAN konts</v>
          </cell>
          <cell r="E239" t="str">
            <v>LV98HABA0001408046095</v>
          </cell>
          <cell r="F239" t="str">
            <v>SIA</v>
          </cell>
          <cell r="H239" t="str">
            <v>Kods</v>
          </cell>
          <cell r="I239" t="str">
            <v>LV40003251443</v>
          </cell>
          <cell r="O239" t="str">
            <v>LV98HABA0001408046095</v>
          </cell>
        </row>
        <row r="240">
          <cell r="A240">
            <v>48</v>
          </cell>
          <cell r="B240" t="str">
            <v>Preču saņēmējs</v>
          </cell>
          <cell r="E240" t="str">
            <v>J.O.Z. PEAB Group</v>
          </cell>
          <cell r="F240" t="str">
            <v>SIA</v>
          </cell>
          <cell r="H240" t="str">
            <v>Kods</v>
          </cell>
          <cell r="I240" t="str">
            <v>LV40003136462</v>
          </cell>
        </row>
        <row r="241">
          <cell r="B241" t="str">
            <v>Juridiskā adrese:</v>
          </cell>
          <cell r="E241" t="str">
            <v>Hospitāļu iela 18, Rīga, LV 1013</v>
          </cell>
        </row>
        <row r="242">
          <cell r="A242">
            <v>48</v>
          </cell>
          <cell r="B242" t="str">
            <v>Preču piegādes vieta</v>
          </cell>
          <cell r="E242" t="str">
            <v>Balasta 80a, Rīga, LV 1048</v>
          </cell>
          <cell r="F242" t="str">
            <v>SIA</v>
          </cell>
          <cell r="H242" t="str">
            <v>Kods</v>
          </cell>
          <cell r="I242" t="str">
            <v>LV40003094756</v>
          </cell>
        </row>
        <row r="243">
          <cell r="A243">
            <v>48</v>
          </cell>
          <cell r="B243" t="str">
            <v>Norēķinu rekvizīti</v>
          </cell>
          <cell r="E243" t="str">
            <v>Hansabanka A/S, HABALV22konts 01408038734</v>
          </cell>
          <cell r="F243" t="str">
            <v>SIA</v>
          </cell>
          <cell r="H243" t="str">
            <v>Kods</v>
          </cell>
          <cell r="I243" t="str">
            <v>LV40003094756</v>
          </cell>
          <cell r="O243" t="str">
            <v>LV92HABA0001408038734 </v>
          </cell>
        </row>
        <row r="244">
          <cell r="A244">
            <v>49</v>
          </cell>
          <cell r="B244" t="str">
            <v>Preču saņēmējs</v>
          </cell>
          <cell r="E244" t="str">
            <v>" 3 T " </v>
          </cell>
          <cell r="F244" t="str">
            <v>SIA</v>
          </cell>
          <cell r="H244" t="str">
            <v>Kods</v>
          </cell>
          <cell r="I244" t="str">
            <v>LV40003398888</v>
          </cell>
        </row>
        <row r="245">
          <cell r="B245" t="str">
            <v>Juridiskā adrese:</v>
          </cell>
          <cell r="E245" t="str">
            <v>Kaļķu iela 7, Rīga, LV 1050</v>
          </cell>
        </row>
        <row r="246">
          <cell r="B246" t="str">
            <v>Preču piegādes vieta</v>
          </cell>
          <cell r="E246" t="str">
            <v>Kaļķu iela 7, Rīga, LV 1050</v>
          </cell>
        </row>
        <row r="247">
          <cell r="B247" t="str">
            <v>Norēķinu rekvizīti</v>
          </cell>
          <cell r="E247" t="str">
            <v>Hansabanka A/S, HABALV22</v>
          </cell>
          <cell r="O247" t="str">
            <v>konts 01408035625</v>
          </cell>
        </row>
        <row r="248">
          <cell r="A248">
            <v>49</v>
          </cell>
          <cell r="B248" t="str">
            <v>IBAN konts</v>
          </cell>
          <cell r="E248" t="str">
            <v>LV33HABA0001408035625 </v>
          </cell>
          <cell r="F248" t="str">
            <v>SIA</v>
          </cell>
          <cell r="H248" t="str">
            <v>Kods</v>
          </cell>
          <cell r="I248" t="str">
            <v>LV40003136462</v>
          </cell>
          <cell r="O248" t="str">
            <v>LV33HABA0001408035625 </v>
          </cell>
        </row>
        <row r="249">
          <cell r="A249">
            <v>50</v>
          </cell>
          <cell r="B249" t="str">
            <v>Preču saņēmējs</v>
          </cell>
          <cell r="E249" t="str">
            <v>Banku Servisa Centrs</v>
          </cell>
          <cell r="F249" t="str">
            <v>SIA</v>
          </cell>
          <cell r="H249" t="str">
            <v>Kods</v>
          </cell>
          <cell r="I249" t="str">
            <v>LV40003072814</v>
          </cell>
        </row>
        <row r="250">
          <cell r="B250" t="str">
            <v>Juridiskā adrese:</v>
          </cell>
          <cell r="E250" t="str">
            <v>Pērses iela 2, Rīga. LV 1011</v>
          </cell>
        </row>
        <row r="251">
          <cell r="B251" t="str">
            <v>Preču piegādes vieta</v>
          </cell>
          <cell r="E251" t="str">
            <v>Dzirnavu iela 37, Rīga, LV 1010</v>
          </cell>
          <cell r="O251" t="str">
            <v>LV92HABA0001408038734 </v>
          </cell>
        </row>
        <row r="252">
          <cell r="A252">
            <v>50</v>
          </cell>
          <cell r="B252" t="str">
            <v>Norēķinu rekvizīti</v>
          </cell>
          <cell r="E252" t="str">
            <v>Hansabanka A/S, HABALV22konts 01-408035273</v>
          </cell>
          <cell r="F252" t="str">
            <v>SIA</v>
          </cell>
          <cell r="H252" t="str">
            <v>Kods</v>
          </cell>
          <cell r="I252" t="str">
            <v>LV40003398888</v>
          </cell>
          <cell r="K252" t="str">
            <v>LV98HABA001-408035273 </v>
          </cell>
          <cell r="O252" t="str">
            <v>LV98HABA001-408035273 </v>
          </cell>
        </row>
        <row r="253">
          <cell r="A253">
            <v>51</v>
          </cell>
          <cell r="B253" t="str">
            <v>Preču saņēmējs</v>
          </cell>
          <cell r="E253" t="str">
            <v>Somu Māja Tehnosistēmas </v>
          </cell>
          <cell r="F253" t="str">
            <v>SIA</v>
          </cell>
          <cell r="H253" t="str">
            <v>Kods</v>
          </cell>
          <cell r="I253" t="str">
            <v>LV40003586861</v>
          </cell>
        </row>
        <row r="254">
          <cell r="B254" t="str">
            <v>Juridiskā adrese:</v>
          </cell>
          <cell r="E254" t="str">
            <v>Dzirnavu iela 59, Rīga, LV 1010</v>
          </cell>
        </row>
        <row r="255">
          <cell r="B255" t="str">
            <v>Preču piegādes vieta</v>
          </cell>
          <cell r="E255" t="str">
            <v>Krasta iela 42, Rīga, LV 1003</v>
          </cell>
          <cell r="O255" t="str">
            <v>konts 01408035625</v>
          </cell>
        </row>
        <row r="256">
          <cell r="B256" t="str">
            <v>Norēķinu rekvizīti</v>
          </cell>
          <cell r="E256" t="str">
            <v>Hansabanka A/S, HABALV22konts 551002396753</v>
          </cell>
          <cell r="O256" t="str">
            <v>LV29HABA0551002396753 </v>
          </cell>
        </row>
        <row r="257">
          <cell r="A257">
            <v>52</v>
          </cell>
          <cell r="B257" t="str">
            <v>Preču saņēmējs</v>
          </cell>
          <cell r="E257" t="str">
            <v>RBS Skals</v>
          </cell>
          <cell r="F257" t="str">
            <v>A/S</v>
          </cell>
          <cell r="H257" t="str">
            <v>Kods</v>
          </cell>
          <cell r="I257" t="str">
            <v>LV40003084654</v>
          </cell>
          <cell r="K257" t="str">
            <v>Banku Servisa Centrs</v>
          </cell>
        </row>
        <row r="258">
          <cell r="B258" t="str">
            <v>Juridiskā adrese:</v>
          </cell>
          <cell r="E258" t="str">
            <v>Vienības gatve 85-3, Rīga, LV 1004</v>
          </cell>
        </row>
        <row r="259">
          <cell r="B259" t="str">
            <v>Preču piegādes vieta</v>
          </cell>
          <cell r="E259" t="str">
            <v>Citadeles 12, Rīga, LV 1010</v>
          </cell>
        </row>
        <row r="260">
          <cell r="B260" t="str">
            <v>Norēķinu rekvizīti</v>
          </cell>
          <cell r="E260" t="str">
            <v>Hansabanka A/S, HABALV22</v>
          </cell>
          <cell r="K260" t="str">
            <v>LV98HABA001-408035273 </v>
          </cell>
          <cell r="O260" t="str">
            <v>LV98HABA001-408035273 </v>
          </cell>
        </row>
        <row r="262">
          <cell r="A262">
            <v>53</v>
          </cell>
          <cell r="B262" t="str">
            <v>Preču saņēmējs</v>
          </cell>
          <cell r="E262" t="str">
            <v>DANZAS</v>
          </cell>
          <cell r="F262" t="str">
            <v>SIA</v>
          </cell>
          <cell r="H262" t="str">
            <v>Kods</v>
          </cell>
          <cell r="I262" t="str">
            <v>LV50003251661</v>
          </cell>
        </row>
        <row r="263">
          <cell r="B263" t="str">
            <v>Juridiskā adrese:</v>
          </cell>
          <cell r="E263" t="str">
            <v>Dzelzavas iela 120J, Rīga, LV 1021</v>
          </cell>
        </row>
        <row r="264">
          <cell r="B264" t="str">
            <v>Preču piegādes vieta</v>
          </cell>
          <cell r="E264" t="str">
            <v>Dzelzavas iela 120J, Rīga, LV 1021</v>
          </cell>
        </row>
        <row r="265">
          <cell r="B265" t="str">
            <v>Norēķinu rekvizīti</v>
          </cell>
          <cell r="E265" t="str">
            <v>Hansabanka A/S, HABALV22konts LV98HABA0001408032754</v>
          </cell>
          <cell r="O265" t="str">
            <v>LV29HABA0551002396753 </v>
          </cell>
        </row>
        <row r="266">
          <cell r="A266">
            <v>54</v>
          </cell>
          <cell r="B266" t="str">
            <v>Preču saņēmējs</v>
          </cell>
          <cell r="E266" t="str">
            <v>KU  Moduls Rīga</v>
          </cell>
          <cell r="F266" t="str">
            <v>SIA</v>
          </cell>
          <cell r="H266" t="str">
            <v>Kods</v>
          </cell>
          <cell r="I266" t="str">
            <v>LV40003239050</v>
          </cell>
        </row>
        <row r="267">
          <cell r="A267">
            <v>55</v>
          </cell>
          <cell r="B267" t="str">
            <v>Juridiskā adrese:</v>
          </cell>
          <cell r="E267" t="str">
            <v>Kuldīgas 49/51 Rīga, LV 1046</v>
          </cell>
          <cell r="F267" t="str">
            <v>SIA</v>
          </cell>
          <cell r="H267" t="str">
            <v>Kods</v>
          </cell>
          <cell r="I267" t="str">
            <v>LV40003239050</v>
          </cell>
        </row>
        <row r="268">
          <cell r="B268" t="str">
            <v>Preču piegādes vieta</v>
          </cell>
          <cell r="E268" t="str">
            <v>Kuldīgas 51 Rīga, LV 1046</v>
          </cell>
        </row>
        <row r="269">
          <cell r="B269" t="str">
            <v>Norēķinu rekvizīti</v>
          </cell>
          <cell r="E269" t="str">
            <v>SEB Latvijas Unibanka A/S, Āgenskalna filiāle, UNLALV2X, konts 03-025467038</v>
          </cell>
          <cell r="O269" t="str">
            <v>LV51UNLA0003025467038</v>
          </cell>
        </row>
        <row r="270">
          <cell r="A270">
            <v>55</v>
          </cell>
          <cell r="B270" t="str">
            <v>Preču saņēmējs</v>
          </cell>
          <cell r="E270" t="str">
            <v>Būvfirma Velve</v>
          </cell>
          <cell r="F270" t="str">
            <v>SIA</v>
          </cell>
          <cell r="H270" t="str">
            <v>Kods</v>
          </cell>
          <cell r="I270" t="str">
            <v>LV40003064412</v>
          </cell>
          <cell r="L270">
            <v>3025467038</v>
          </cell>
          <cell r="N270">
            <v>3025467038</v>
          </cell>
          <cell r="O270" t="str">
            <v>LV51UNLA0003025467038</v>
          </cell>
        </row>
        <row r="285">
          <cell r="B285" t="str">
            <v>Preču piegādes vieta</v>
          </cell>
          <cell r="E285" t="str">
            <v>SEB Latvijas Unibanka A/S, Āgenskalna filiāle, UNLALV2X</v>
          </cell>
          <cell r="O285" t="str">
            <v>LV51UNLA0003025467038</v>
          </cell>
        </row>
        <row r="286">
          <cell r="B286" t="str">
            <v>Norēķinu rekvizīti</v>
          </cell>
          <cell r="E286" t="str">
            <v>SEB Latvijas Unibanka A/S, Saldus filiāle, UNLALV2X, konts 15001467680</v>
          </cell>
          <cell r="L286">
            <v>3025467038</v>
          </cell>
          <cell r="N286">
            <v>3025467038</v>
          </cell>
          <cell r="O286" t="str">
            <v>LV61UNLA0015001467680</v>
          </cell>
        </row>
        <row r="287">
          <cell r="A287">
            <v>59</v>
          </cell>
          <cell r="B287" t="str">
            <v>Preču saņēmējs</v>
          </cell>
          <cell r="E287" t="str">
            <v>" 3 Punkti" </v>
          </cell>
          <cell r="F287" t="str">
            <v>SIA</v>
          </cell>
          <cell r="H287" t="str">
            <v>Kods</v>
          </cell>
          <cell r="I287" t="str">
            <v>LV44103002928</v>
          </cell>
          <cell r="K287">
            <v>7313705</v>
          </cell>
          <cell r="L287">
            <v>7310931</v>
          </cell>
        </row>
        <row r="288">
          <cell r="B288" t="str">
            <v>Juridiskā adrese:</v>
          </cell>
          <cell r="E288" t="str">
            <v>Diakonāta iela 2-7, Valmiera, LV 4201</v>
          </cell>
          <cell r="K288">
            <v>7313705</v>
          </cell>
          <cell r="L288">
            <v>7310931</v>
          </cell>
          <cell r="M288" t="str">
            <v>info@s3p.lv</v>
          </cell>
        </row>
        <row r="289">
          <cell r="B289" t="str">
            <v>Preču piegādes vieta</v>
          </cell>
          <cell r="E289" t="str">
            <v>Pērnavas iela 34, Rīga, LV 1009</v>
          </cell>
          <cell r="K289" t="str">
            <v>Oļģerts</v>
          </cell>
        </row>
        <row r="294">
          <cell r="B294" t="str">
            <v>Preču piegādes vieta</v>
          </cell>
          <cell r="E294" t="str">
            <v>Mūkusalas iela 51, Rīga, LV 1004</v>
          </cell>
          <cell r="K294" t="str">
            <v>Rīgas birojs</v>
          </cell>
          <cell r="O294" t="str">
            <v>Rīgas birojs</v>
          </cell>
        </row>
        <row r="295">
          <cell r="A295">
            <v>58</v>
          </cell>
          <cell r="B295" t="str">
            <v>Norēķinu rekvizīti</v>
          </cell>
          <cell r="E295" t="str">
            <v>Latvijas Krājbanka, Bauskas filiāle, UBALLV2X</v>
          </cell>
          <cell r="F295" t="str">
            <v>SIA</v>
          </cell>
          <cell r="H295" t="str">
            <v>Kods</v>
          </cell>
          <cell r="I295" t="str">
            <v>LV40003468634</v>
          </cell>
        </row>
        <row r="296">
          <cell r="B296" t="str">
            <v>IBAN konts</v>
          </cell>
          <cell r="E296" t="str">
            <v>LV37UBAL2900163804001</v>
          </cell>
          <cell r="O296" t="str">
            <v>LV37UBAL2900163804001</v>
          </cell>
        </row>
        <row r="297">
          <cell r="A297">
            <v>61</v>
          </cell>
          <cell r="B297" t="str">
            <v>Preču saņēmējs</v>
          </cell>
          <cell r="E297" t="str">
            <v>Lamela</v>
          </cell>
          <cell r="F297" t="str">
            <v>SIA</v>
          </cell>
          <cell r="H297" t="str">
            <v>Kods</v>
          </cell>
          <cell r="I297" t="str">
            <v>LV40003406672</v>
          </cell>
        </row>
        <row r="298">
          <cell r="B298" t="str">
            <v>Juridiskā adrese:</v>
          </cell>
          <cell r="E298" t="str">
            <v>Mazā Juglas iela 3, Rīga, LV 1064</v>
          </cell>
        </row>
        <row r="299">
          <cell r="B299" t="str">
            <v>Preču piegādes vieta</v>
          </cell>
          <cell r="E299" t="str">
            <v>" Pūpoliņi" , Īslīces pag., Bauskas raj. LV 3901</v>
          </cell>
        </row>
        <row r="300">
          <cell r="B300" t="str">
            <v>Norēķinu rekvizīti</v>
          </cell>
          <cell r="E300" t="str">
            <v>Latvijas Hipotēku un Zemes banka, Bauskas nod., LHZBLV22, </v>
          </cell>
          <cell r="O300" t="str">
            <v>konts 3900-041857-001</v>
          </cell>
        </row>
        <row r="301">
          <cell r="B301" t="str">
            <v>IBAN konts</v>
          </cell>
          <cell r="E301" t="str">
            <v>LV49LHZB3900041857001</v>
          </cell>
        </row>
        <row r="302">
          <cell r="A302">
            <v>62</v>
          </cell>
          <cell r="B302" t="str">
            <v>Preču saņēmējs</v>
          </cell>
          <cell r="E302" t="str">
            <v> Eiropas Savienības Komisijas Delegācija Latvijā</v>
          </cell>
          <cell r="H302" t="str">
            <v>Kods</v>
          </cell>
          <cell r="I302">
            <v>36</v>
          </cell>
        </row>
        <row r="312">
          <cell r="B312" t="str">
            <v>Juridiskā adrese:</v>
          </cell>
          <cell r="E312" t="str">
            <v>Jelgavas iela 13, Jūrmala, LV 2010</v>
          </cell>
        </row>
        <row r="313">
          <cell r="B313" t="str">
            <v>Preču piegādes vieta</v>
          </cell>
          <cell r="E313" t="str">
            <v>Piņķi, Rīgas 20b, Babītes pag., Rigas raj., LV 2107</v>
          </cell>
        </row>
        <row r="314">
          <cell r="B314" t="str">
            <v>Norēķinu rekvizīti</v>
          </cell>
          <cell r="E314" t="str">
            <v>Hansabanka A/S, HABALV22konts LV06HABA0001408055899</v>
          </cell>
        </row>
        <row r="315">
          <cell r="A315">
            <v>65</v>
          </cell>
          <cell r="B315" t="str">
            <v>Preču saņēmējs</v>
          </cell>
          <cell r="E315" t="str">
            <v>PFIZER LUXEMBOURG SARL filiāle Latvijā</v>
          </cell>
          <cell r="H315" t="str">
            <v>Kods</v>
          </cell>
          <cell r="I315" t="str">
            <v>LV40003675962</v>
          </cell>
        </row>
        <row r="316">
          <cell r="B316" t="str">
            <v>Juridiskā adrese:</v>
          </cell>
          <cell r="E316" t="str">
            <v>J.Alunāna iela 2, Rīga, LV 1010</v>
          </cell>
        </row>
        <row r="317">
          <cell r="B317" t="str">
            <v>Preču piegādes vieta</v>
          </cell>
          <cell r="E317" t="str">
            <v>J.Alunāna iela 2, Rīga, LV 1010</v>
          </cell>
        </row>
        <row r="318">
          <cell r="B318" t="str">
            <v>Norēķinu rekvizīti</v>
          </cell>
          <cell r="E318" t="str">
            <v>Hansabanka A/S, HABALV22konts LV06HABA0551007825384</v>
          </cell>
        </row>
        <row r="319">
          <cell r="A319">
            <v>66</v>
          </cell>
          <cell r="B319" t="str">
            <v>Preču saņēmējs</v>
          </cell>
          <cell r="E319" t="str">
            <v>ZELTA Boulinga Centrs</v>
          </cell>
          <cell r="F319" t="str">
            <v>SIA</v>
          </cell>
          <cell r="H319" t="str">
            <v>Kods</v>
          </cell>
          <cell r="I319" t="str">
            <v>LV40003623763</v>
          </cell>
        </row>
        <row r="320">
          <cell r="B320" t="str">
            <v>Juridiskā adrese:</v>
          </cell>
          <cell r="E320" t="str">
            <v>Uzvaras bulv. 2/4, Rīga, LV 1048</v>
          </cell>
        </row>
        <row r="321">
          <cell r="B321" t="str">
            <v>Preču piegādes vieta</v>
          </cell>
          <cell r="E321" t="str">
            <v>Uzvaras bulv. 2/4, Rīga, LV 1048</v>
          </cell>
        </row>
        <row r="322">
          <cell r="B322" t="str">
            <v>Norēķinu rekvizīti</v>
          </cell>
          <cell r="E322" t="str">
            <v>SEB Latvijas Unibanka A/S, Vecrīgas filiāle, UNLALV2X001</v>
          </cell>
        </row>
        <row r="323">
          <cell r="B323" t="str">
            <v>IBAN konts</v>
          </cell>
          <cell r="E323" t="str">
            <v>LV96 UNLA 0050 0026 0658 0</v>
          </cell>
        </row>
        <row r="324">
          <cell r="A324">
            <v>67</v>
          </cell>
          <cell r="B324" t="str">
            <v>Preču saņēmējs</v>
          </cell>
          <cell r="E324" t="str">
            <v>FAUGA LATVIA</v>
          </cell>
          <cell r="F324" t="str">
            <v>SIA</v>
          </cell>
          <cell r="H324" t="str">
            <v>Kods</v>
          </cell>
          <cell r="I324" t="str">
            <v>LV50003562121</v>
          </cell>
          <cell r="K324">
            <v>7576267</v>
          </cell>
          <cell r="L324">
            <v>7576298</v>
          </cell>
        </row>
        <row r="325">
          <cell r="B325" t="str">
            <v>Juridiskā adrese:</v>
          </cell>
          <cell r="E325" t="str">
            <v>Dzelzavas 74-506, Rīga, LV 1082</v>
          </cell>
          <cell r="K325" t="str">
            <v>Jānis</v>
          </cell>
        </row>
        <row r="339">
          <cell r="B339" t="str">
            <v>Juridiskā adrese:</v>
          </cell>
          <cell r="E339" t="str">
            <v>Kr. Barona iela 20/22, Rīga, LV 1011</v>
          </cell>
        </row>
        <row r="340">
          <cell r="B340" t="str">
            <v>Preču piegādes vieta</v>
          </cell>
          <cell r="E340" t="str">
            <v>Jūrmala, Bulduru 4 līnija</v>
          </cell>
        </row>
        <row r="341">
          <cell r="B341" t="str">
            <v>Norēķinu rekvizīti</v>
          </cell>
          <cell r="E341" t="str">
            <v>Parekss Banka A/S, PARXLV22, konts 000 206 40 54</v>
          </cell>
        </row>
        <row r="342">
          <cell r="A342">
            <v>71</v>
          </cell>
          <cell r="B342" t="str">
            <v>Preču saņēmējs</v>
          </cell>
          <cell r="E342" t="str">
            <v>Firma  Madara 89 </v>
          </cell>
          <cell r="F342" t="str">
            <v>SIA</v>
          </cell>
          <cell r="H342" t="str">
            <v>Kods</v>
          </cell>
          <cell r="I342" t="str">
            <v>LV40003115846</v>
          </cell>
        </row>
        <row r="343">
          <cell r="B343" t="str">
            <v>Juridiskā adrese:</v>
          </cell>
          <cell r="E343" t="str">
            <v>Baznīcas laukums 2, Smiltene, Valkas rajons, LV 4729</v>
          </cell>
          <cell r="K343" t="str">
            <v>Mazā Jaunā iela 12, Smiltene</v>
          </cell>
          <cell r="O343" t="str">
            <v>Mazā Jaunā iela 12, Smiltene</v>
          </cell>
        </row>
        <row r="344">
          <cell r="B344" t="str">
            <v>Preču piegādes vieta</v>
          </cell>
          <cell r="K344" t="str">
            <v>Dārza iela11, Smiltene, </v>
          </cell>
          <cell r="O344" t="str">
            <v>Dārza iela11, Smiltene, Valkas raj., LV 4729</v>
          </cell>
        </row>
        <row r="345">
          <cell r="B345" t="str">
            <v>Norēķinu rekvizīti</v>
          </cell>
          <cell r="E345" t="str">
            <v>SEB Latvijas Unibanka A/S, Smiltenes filiāle, UNLALV2X016</v>
          </cell>
          <cell r="K345" t="str">
            <v>Valkas raj., LV 4729</v>
          </cell>
        </row>
        <row r="346">
          <cell r="B346" t="str">
            <v>IBAN konts</v>
          </cell>
          <cell r="E346" t="str">
            <v>LV37UNLA0016001467205</v>
          </cell>
          <cell r="O346" t="str">
            <v>LV37UNLA0016001467205</v>
          </cell>
        </row>
        <row r="347">
          <cell r="A347">
            <v>72</v>
          </cell>
          <cell r="B347" t="str">
            <v>Preču saņēmējs</v>
          </cell>
          <cell r="E347" t="str">
            <v>JELD-WEN Latvija</v>
          </cell>
          <cell r="F347" t="str">
            <v>SIA</v>
          </cell>
          <cell r="H347" t="str">
            <v>Kods</v>
          </cell>
          <cell r="I347" t="str">
            <v>LV40003174322</v>
          </cell>
          <cell r="K347">
            <v>5121623</v>
          </cell>
          <cell r="L347">
            <v>5121225</v>
          </cell>
        </row>
        <row r="348">
          <cell r="B348" t="str">
            <v>Juridiskā adrese:</v>
          </cell>
          <cell r="E348" t="str">
            <v>Rūpniecības iela 13, Aizkraukle, LV 5101</v>
          </cell>
          <cell r="K348" t="str">
            <v>Al-drs Horuženko</v>
          </cell>
        </row>
        <row r="349">
          <cell r="B349" t="str">
            <v>Preču piegādes vieta</v>
          </cell>
          <cell r="E349" t="str">
            <v>Rūpniecības iela 13, Aizkraukle, LV 5101</v>
          </cell>
          <cell r="K349" t="str">
            <v>Edgars Dūdums</v>
          </cell>
        </row>
        <row r="350">
          <cell r="B350" t="str">
            <v>Norēķinu rekvizīti</v>
          </cell>
          <cell r="E350" t="str">
            <v>SEB Latvijas Unibanka A/S, Aizkraukles filiāle, UNLALV2X</v>
          </cell>
        </row>
        <row r="351">
          <cell r="A351">
            <v>73</v>
          </cell>
          <cell r="B351" t="str">
            <v>IBAN konts</v>
          </cell>
          <cell r="E351" t="str">
            <v>LV75 UNLA 0035 9004 6721 0</v>
          </cell>
          <cell r="F351" t="str">
            <v>I/U</v>
          </cell>
          <cell r="H351" t="str">
            <v>Kods</v>
          </cell>
          <cell r="I351" t="str">
            <v>LV40002051783</v>
          </cell>
        </row>
        <row r="352">
          <cell r="A352">
            <v>73</v>
          </cell>
          <cell r="B352" t="str">
            <v>Preču saņēmējs</v>
          </cell>
          <cell r="E352" t="str">
            <v>Gudris</v>
          </cell>
          <cell r="F352" t="str">
            <v>I/U</v>
          </cell>
          <cell r="H352" t="str">
            <v>Kods</v>
          </cell>
          <cell r="I352" t="str">
            <v>LV40002051783</v>
          </cell>
        </row>
        <row r="353">
          <cell r="B353" t="str">
            <v>Juridiskā adrese:</v>
          </cell>
          <cell r="E353" t="str">
            <v>Hanzas iela 4/5, Rīga , LV 1013</v>
          </cell>
        </row>
        <row r="354">
          <cell r="B354" t="str">
            <v>Preču piegādes vieta</v>
          </cell>
          <cell r="E354" t="str">
            <v>Sporta iela 6, Rīga, LV 1013</v>
          </cell>
        </row>
        <row r="355">
          <cell r="A355">
            <v>74</v>
          </cell>
          <cell r="B355" t="str">
            <v>Norēķinu rekvizīti</v>
          </cell>
          <cell r="E355" t="str">
            <v>Parekss Banka A/S, PARXLV22, konts 0002063387</v>
          </cell>
          <cell r="F355" t="str">
            <v>SIA</v>
          </cell>
          <cell r="H355" t="str">
            <v>Kods</v>
          </cell>
          <cell r="I355" t="str">
            <v>LV40003604508</v>
          </cell>
        </row>
        <row r="356">
          <cell r="A356">
            <v>74</v>
          </cell>
          <cell r="B356" t="str">
            <v>Preču saņēmējs</v>
          </cell>
          <cell r="E356" t="str">
            <v>Mebius IT</v>
          </cell>
          <cell r="F356" t="str">
            <v>SIA</v>
          </cell>
          <cell r="H356" t="str">
            <v>Kods</v>
          </cell>
          <cell r="I356" t="str">
            <v>LV40003604508</v>
          </cell>
        </row>
        <row r="357">
          <cell r="B357" t="str">
            <v>Juridiskā adrese:</v>
          </cell>
          <cell r="E357" t="str">
            <v>Dzirnavu iela 37, Rīga, LV 1010</v>
          </cell>
        </row>
        <row r="358">
          <cell r="B358" t="str">
            <v>Preču piegādes vieta</v>
          </cell>
          <cell r="E358" t="str">
            <v>Dzirnavu iela 37, Rīga, LV 1010</v>
          </cell>
        </row>
        <row r="359">
          <cell r="B359" t="str">
            <v>Norēķinu rekvizīti</v>
          </cell>
          <cell r="E359" t="str">
            <v>Hansabanka A/S, HABALV22</v>
          </cell>
        </row>
        <row r="361">
          <cell r="A361">
            <v>75</v>
          </cell>
          <cell r="B361" t="str">
            <v>Juridiskā adrese:</v>
          </cell>
          <cell r="E361" t="str">
            <v>Formula </v>
          </cell>
          <cell r="F361" t="str">
            <v>SIA</v>
          </cell>
          <cell r="H361" t="str">
            <v>Kods</v>
          </cell>
          <cell r="I361" t="str">
            <v>LV40003089257</v>
          </cell>
        </row>
        <row r="362">
          <cell r="B362" t="str">
            <v>Juridiskā adrese:</v>
          </cell>
          <cell r="E362" t="str">
            <v>Biķernieku iela 1, Rīga, LV 1039</v>
          </cell>
        </row>
        <row r="363">
          <cell r="B363" t="str">
            <v>Preču piegādes vieta</v>
          </cell>
          <cell r="E363" t="str">
            <v>Biķernieku iela 1, Rīga, LV 1039</v>
          </cell>
        </row>
        <row r="364">
          <cell r="B364" t="str">
            <v>Norēķinu rekvizīti</v>
          </cell>
          <cell r="E364" t="str">
            <v>SEB Latvijas Unibanka A/S, Ziemeļu fil., NG " Valdemāra Centrs" ,UNLALV 2X,</v>
          </cell>
        </row>
        <row r="365">
          <cell r="A365">
            <v>76</v>
          </cell>
          <cell r="B365" t="str">
            <v>IBAN konts</v>
          </cell>
          <cell r="E365" t="str">
            <v>LV86UNLA0050000651725</v>
          </cell>
          <cell r="F365" t="str">
            <v>SIA</v>
          </cell>
          <cell r="H365" t="str">
            <v>Kods</v>
          </cell>
          <cell r="I365" t="str">
            <v>LV 40003286464</v>
          </cell>
        </row>
        <row r="366">
          <cell r="A366">
            <v>76</v>
          </cell>
          <cell r="B366" t="str">
            <v>Preču saņēmējs</v>
          </cell>
          <cell r="E366" t="str">
            <v>Teikas  Kalns</v>
          </cell>
          <cell r="F366" t="str">
            <v>SIA</v>
          </cell>
          <cell r="H366" t="str">
            <v>Kods</v>
          </cell>
          <cell r="I366" t="str">
            <v>LV 40003286464</v>
          </cell>
        </row>
        <row r="367">
          <cell r="B367" t="str">
            <v>Juridiskā adrese:</v>
          </cell>
          <cell r="E367" t="str">
            <v>Biķernieku 67-66, Rīga</v>
          </cell>
        </row>
        <row r="368">
          <cell r="B368" t="str">
            <v>Preču piegādes vieta</v>
          </cell>
          <cell r="E368" t="str">
            <v>Biķernieku 67-66, Rīga</v>
          </cell>
        </row>
        <row r="369">
          <cell r="A369">
            <v>77</v>
          </cell>
          <cell r="B369" t="str">
            <v>Norēķinu rekvizīti</v>
          </cell>
          <cell r="E369" t="str">
            <v>SEB Latvijas Unibanka A/S, UNLALV2X003, konts 03-016467348</v>
          </cell>
          <cell r="F369" t="str">
            <v>A/S</v>
          </cell>
          <cell r="H369" t="str">
            <v>Kods</v>
          </cell>
          <cell r="I369" t="str">
            <v>LV 40003001328</v>
          </cell>
        </row>
        <row r="370">
          <cell r="A370">
            <v>77</v>
          </cell>
          <cell r="B370" t="str">
            <v>Preču saņēmējs</v>
          </cell>
          <cell r="E370" t="str">
            <v>VEF</v>
          </cell>
          <cell r="F370" t="str">
            <v>A/S</v>
          </cell>
          <cell r="H370" t="str">
            <v>Kods</v>
          </cell>
          <cell r="I370" t="str">
            <v>LV 40003001328</v>
          </cell>
        </row>
        <row r="371">
          <cell r="B371" t="str">
            <v>Juridiskā adrese:</v>
          </cell>
          <cell r="E371" t="str">
            <v>Brīvības gatve 214, Rīga, LV 1039</v>
          </cell>
        </row>
        <row r="372">
          <cell r="B372" t="str">
            <v>Preču piegādes vieta</v>
          </cell>
          <cell r="E372" t="str">
            <v>Brīvības gatve 214, Rīga, LV 1039</v>
          </cell>
        </row>
        <row r="373">
          <cell r="B373" t="str">
            <v>Norēķinu rekvizīti</v>
          </cell>
          <cell r="E373" t="str">
            <v>VEF Banka, A/S, VEFBLV22</v>
          </cell>
          <cell r="M373" t="str">
            <v>LV13 VEFB NP40 0100 2154 0</v>
          </cell>
        </row>
        <row r="374">
          <cell r="A374">
            <v>78</v>
          </cell>
          <cell r="B374" t="str">
            <v>IBAN konts</v>
          </cell>
          <cell r="E374" t="str">
            <v>LV13 VEFB NP40 0100 2154 0</v>
          </cell>
          <cell r="F374" t="str">
            <v>SIA</v>
          </cell>
          <cell r="H374" t="str">
            <v>Kods</v>
          </cell>
          <cell r="I374" t="str">
            <v>LV 40003668180</v>
          </cell>
          <cell r="O374" t="str">
            <v>LV13 VEFB NP40 0100 2154 0</v>
          </cell>
        </row>
        <row r="375">
          <cell r="A375">
            <v>78</v>
          </cell>
          <cell r="B375" t="str">
            <v>Preču saņēmējs</v>
          </cell>
          <cell r="E375" t="str">
            <v>KRONE ALU-TECH</v>
          </cell>
          <cell r="F375" t="str">
            <v>SIA</v>
          </cell>
          <cell r="H375" t="str">
            <v>Kods</v>
          </cell>
          <cell r="I375" t="str">
            <v>LV 40003668180</v>
          </cell>
        </row>
        <row r="376">
          <cell r="B376" t="str">
            <v>Juridiskā adrese:</v>
          </cell>
          <cell r="E376" t="str">
            <v>Daugavas iela 38, Mārupe, Rīgas raj, LV 2167</v>
          </cell>
        </row>
        <row r="377">
          <cell r="B377" t="str">
            <v>Preču piegādes vieta</v>
          </cell>
          <cell r="E377" t="str">
            <v>Daugavas iela 38, Mārupe, Rīgas raj, LV 2167</v>
          </cell>
        </row>
        <row r="378">
          <cell r="B378" t="str">
            <v>Norēķinu rekvizīti</v>
          </cell>
          <cell r="E378" t="str">
            <v>SEB Latvijas Unibanka A/S, UNLALV2X</v>
          </cell>
        </row>
        <row r="379">
          <cell r="A379">
            <v>79</v>
          </cell>
          <cell r="B379" t="str">
            <v>IBAN konts</v>
          </cell>
          <cell r="E379" t="str">
            <v>LV61 UNLA 0050 0045 8213 0</v>
          </cell>
          <cell r="F379" t="str">
            <v>SIA</v>
          </cell>
          <cell r="H379" t="str">
            <v>Kods</v>
          </cell>
          <cell r="I379" t="str">
            <v>LV40003016003</v>
          </cell>
        </row>
        <row r="380">
          <cell r="A380">
            <v>79</v>
          </cell>
          <cell r="B380" t="str">
            <v>Preču saņēmējs</v>
          </cell>
          <cell r="E380" t="str">
            <v>Studija-2</v>
          </cell>
          <cell r="F380" t="str">
            <v>SIA</v>
          </cell>
          <cell r="H380" t="str">
            <v>Kods</v>
          </cell>
          <cell r="I380" t="str">
            <v>LV40003016003</v>
          </cell>
        </row>
        <row r="382">
          <cell r="B382" t="str">
            <v>Preču piegādes vieta</v>
          </cell>
          <cell r="E382" t="str">
            <v>Meistaru iela 10, Rīga, LV 1050</v>
          </cell>
        </row>
        <row r="383">
          <cell r="A383">
            <v>80</v>
          </cell>
          <cell r="B383" t="str">
            <v>Norēķinu rekvizīti</v>
          </cell>
          <cell r="E383" t="str">
            <v>SEB Latvijas Unibanka, A/S, UNLALV2X, konts LV12UNLA0001200467545 </v>
          </cell>
          <cell r="H383" t="str">
            <v>Kods</v>
          </cell>
          <cell r="I383" t="str">
            <v>LV9001259776</v>
          </cell>
        </row>
        <row r="384">
          <cell r="A384">
            <v>80</v>
          </cell>
          <cell r="B384" t="str">
            <v>Preču saņēmējs</v>
          </cell>
          <cell r="E384" t="str">
            <v>LR NBS Nodrošinājuma  pavēlniecība</v>
          </cell>
          <cell r="H384" t="str">
            <v>Kods</v>
          </cell>
          <cell r="I384" t="str">
            <v>LV9001259776</v>
          </cell>
        </row>
        <row r="385">
          <cell r="B385" t="str">
            <v>Juridiskā adrese:</v>
          </cell>
          <cell r="E385" t="str">
            <v>Vienības gatve 56, Rīga, LV 1004</v>
          </cell>
        </row>
        <row r="386">
          <cell r="B386" t="str">
            <v>Preču piegādes vieta</v>
          </cell>
          <cell r="E386" t="str">
            <v>Vagonu iela 38, Rīga, LV 1009</v>
          </cell>
        </row>
        <row r="387">
          <cell r="A387">
            <v>81</v>
          </cell>
          <cell r="B387" t="str">
            <v>Norēķinu rekvizīti</v>
          </cell>
          <cell r="E387" t="str">
            <v>Latvijas Banka, LACBLV2X, konts LV73TREL2100710220500</v>
          </cell>
          <cell r="F387" t="str">
            <v>I/U</v>
          </cell>
          <cell r="H387" t="str">
            <v>Kods</v>
          </cell>
          <cell r="I387" t="str">
            <v>LV48502003491</v>
          </cell>
        </row>
        <row r="388">
          <cell r="A388">
            <v>81</v>
          </cell>
          <cell r="B388" t="str">
            <v>Preču saņēmējs</v>
          </cell>
          <cell r="E388" t="str">
            <v>Lasmaņa </v>
          </cell>
          <cell r="F388" t="str">
            <v>I/U</v>
          </cell>
          <cell r="H388" t="str">
            <v>Kods</v>
          </cell>
          <cell r="I388" t="str">
            <v>LV48502003491</v>
          </cell>
        </row>
        <row r="389">
          <cell r="B389" t="str">
            <v>Juridiskā adrese:</v>
          </cell>
          <cell r="E389" t="str">
            <v>Īles 4-5, Bēnes pag., Dobeles raj. </v>
          </cell>
        </row>
        <row r="390">
          <cell r="B390" t="str">
            <v>Preču piegādes vieta</v>
          </cell>
          <cell r="E390" t="str">
            <v>"Priedes" , Bēnes pag., Dobeles raj.  </v>
          </cell>
        </row>
        <row r="403">
          <cell r="B403" t="str">
            <v>Norēķinu rekvizīti</v>
          </cell>
          <cell r="E403" t="str">
            <v>SEB Latvijas Unibanka A/S, UNLALV2X, </v>
          </cell>
          <cell r="O403" t="str">
            <v>konts 03018467485</v>
          </cell>
        </row>
        <row r="404">
          <cell r="A404">
            <v>85</v>
          </cell>
          <cell r="B404" t="str">
            <v>IBAN konts</v>
          </cell>
          <cell r="E404" t="str">
            <v>LV69UNLA0003018467485</v>
          </cell>
          <cell r="F404" t="str">
            <v>SIA</v>
          </cell>
          <cell r="H404" t="str">
            <v>Kods</v>
          </cell>
          <cell r="I404" t="str">
            <v>LV40103044713</v>
          </cell>
        </row>
        <row r="405">
          <cell r="A405">
            <v>85</v>
          </cell>
          <cell r="B405" t="str">
            <v>Preču saņēmējs</v>
          </cell>
          <cell r="E405" t="str">
            <v>Labvakar</v>
          </cell>
          <cell r="F405" t="str">
            <v>SIA</v>
          </cell>
          <cell r="H405" t="str">
            <v>Kods</v>
          </cell>
          <cell r="I405" t="str">
            <v>LV40103044713</v>
          </cell>
        </row>
        <row r="406">
          <cell r="B406" t="str">
            <v>Juridiskā adrese:</v>
          </cell>
          <cell r="E406" t="str">
            <v>Dzirnavu iela 128, Rīga, LV 1050</v>
          </cell>
        </row>
        <row r="407">
          <cell r="B407" t="str">
            <v>Preču piegādes vieta</v>
          </cell>
          <cell r="E407" t="str">
            <v>Jeruzalemes iela 2/4, Rīga, LV 1010</v>
          </cell>
        </row>
        <row r="408">
          <cell r="A408">
            <v>86</v>
          </cell>
          <cell r="B408" t="str">
            <v>Norēķinu rekvizīti</v>
          </cell>
          <cell r="E408" t="str">
            <v>Latvijas Krājbanka, UBALLV2X, konts 1200-110410-001</v>
          </cell>
          <cell r="F408" t="str">
            <v>SIA</v>
          </cell>
          <cell r="H408" t="str">
            <v>Kods</v>
          </cell>
          <cell r="I408" t="str">
            <v>LV40003227329</v>
          </cell>
        </row>
        <row r="409">
          <cell r="A409">
            <v>86</v>
          </cell>
          <cell r="B409" t="str">
            <v>Preču saņēmējs</v>
          </cell>
          <cell r="E409" t="str">
            <v>Laterna LA RK </v>
          </cell>
          <cell r="F409" t="str">
            <v>SIA</v>
          </cell>
          <cell r="H409" t="str">
            <v>Kods</v>
          </cell>
          <cell r="I409" t="str">
            <v>LV40003227329</v>
          </cell>
        </row>
        <row r="410">
          <cell r="B410" t="str">
            <v>Juridiskā adrese:</v>
          </cell>
          <cell r="E410" t="str">
            <v>Lokomotīves 52-19, Rīga, LV 1057</v>
          </cell>
        </row>
        <row r="411">
          <cell r="B411" t="str">
            <v>Preču piegādes vieta</v>
          </cell>
          <cell r="E411" t="str">
            <v>Prūšu 13A, Rīga, LV 1057</v>
          </cell>
        </row>
        <row r="412">
          <cell r="A412">
            <v>87</v>
          </cell>
          <cell r="B412" t="str">
            <v>Norēķinu rekvizīti</v>
          </cell>
          <cell r="E412" t="str">
            <v>SEB Latvijas Unibanka, A/S, Rīdzenes fil., UNLALV2X, konts 02-009467756</v>
          </cell>
          <cell r="F412" t="str">
            <v>SIA</v>
          </cell>
          <cell r="H412" t="str">
            <v>Kods</v>
          </cell>
          <cell r="I412" t="str">
            <v>LV40003359414</v>
          </cell>
        </row>
        <row r="413">
          <cell r="A413">
            <v>87</v>
          </cell>
          <cell r="B413" t="str">
            <v>Preču saņēmējs</v>
          </cell>
          <cell r="E413" t="str">
            <v>INVESTASOURCE</v>
          </cell>
          <cell r="F413" t="str">
            <v>SIA</v>
          </cell>
          <cell r="H413" t="str">
            <v>Kods</v>
          </cell>
          <cell r="I413" t="str">
            <v>LV40003359414</v>
          </cell>
        </row>
        <row r="414">
          <cell r="B414" t="str">
            <v>Juridiskā adrese:</v>
          </cell>
          <cell r="E414" t="str">
            <v>Dzirnavu iela 37, Rīga, LV -1010</v>
          </cell>
        </row>
        <row r="415">
          <cell r="B415" t="str">
            <v>Preču piegādes vieta</v>
          </cell>
          <cell r="E415" t="str">
            <v>Dzirnavu iela 37, Rīga, LV -1010</v>
          </cell>
        </row>
        <row r="416">
          <cell r="A416">
            <v>88</v>
          </cell>
          <cell r="B416" t="str">
            <v>Norēķinu rekvizīti</v>
          </cell>
          <cell r="E416" t="str">
            <v>NORD/ LB Latvija, RIKOLV2X, konts LV97 RIKO 0002 0130 1472 1</v>
          </cell>
          <cell r="F416" t="str">
            <v>SIA</v>
          </cell>
          <cell r="H416" t="str">
            <v>Kods</v>
          </cell>
          <cell r="I416" t="str">
            <v>LV40003044990</v>
          </cell>
        </row>
        <row r="417">
          <cell r="A417">
            <v>88</v>
          </cell>
          <cell r="B417" t="str">
            <v>Preču saņēmējs</v>
          </cell>
          <cell r="E417" t="str">
            <v>REHO</v>
          </cell>
          <cell r="F417" t="str">
            <v>SIA</v>
          </cell>
          <cell r="H417" t="str">
            <v>Kods</v>
          </cell>
          <cell r="I417" t="str">
            <v>LV40003044990</v>
          </cell>
        </row>
        <row r="418">
          <cell r="B418" t="str">
            <v>Juridiskā adrese:</v>
          </cell>
          <cell r="E418" t="str">
            <v>Kaļķu iela 28, Rīga, LV 1050</v>
          </cell>
        </row>
        <row r="419">
          <cell r="B419" t="str">
            <v>Preču piegādes vieta</v>
          </cell>
          <cell r="E419" t="str">
            <v>Kaļķu iela 28, Rīga, LV 1050</v>
          </cell>
        </row>
        <row r="420">
          <cell r="B420" t="str">
            <v>Norēķinu rekvizīti</v>
          </cell>
          <cell r="E420" t="str">
            <v>SEB Latvijas unibanka, A/S, Rīdzenes fil., UNLALV2X</v>
          </cell>
        </row>
        <row r="421">
          <cell r="A421">
            <v>89</v>
          </cell>
          <cell r="B421" t="str">
            <v>IBAN konts</v>
          </cell>
          <cell r="E421" t="str">
            <v>LV89 UNLA 0002 003 467 079</v>
          </cell>
          <cell r="F421" t="str">
            <v>SIA</v>
          </cell>
          <cell r="H421" t="str">
            <v>Kods</v>
          </cell>
          <cell r="I421" t="str">
            <v>LV50003264331</v>
          </cell>
          <cell r="K421">
            <v>7803311</v>
          </cell>
          <cell r="L421">
            <v>7803312</v>
          </cell>
        </row>
        <row r="427">
          <cell r="A427">
            <v>90</v>
          </cell>
          <cell r="B427" t="str">
            <v>Juridiskā adrese:</v>
          </cell>
          <cell r="E427" t="str">
            <v>AUTEKS K.O.</v>
          </cell>
          <cell r="F427" t="str">
            <v>SIA</v>
          </cell>
          <cell r="H427" t="str">
            <v>Kods</v>
          </cell>
          <cell r="I427" t="str">
            <v>LV54103009241</v>
          </cell>
        </row>
        <row r="428">
          <cell r="B428" t="str">
            <v>Juridiskā adrese:</v>
          </cell>
          <cell r="E428" t="str">
            <v>Kazarmju iela 14, Valmiera, LV4200</v>
          </cell>
        </row>
        <row r="429">
          <cell r="B429" t="str">
            <v>Preču piegādes vieta</v>
          </cell>
          <cell r="E429" t="str">
            <v>Cēsu iela 7, Valmiera , LV 4200</v>
          </cell>
        </row>
        <row r="430">
          <cell r="A430">
            <v>91</v>
          </cell>
          <cell r="B430" t="str">
            <v>Norēķinu rekvizīti</v>
          </cell>
          <cell r="E430" t="str">
            <v>SEB Latvijas Unibanka A/S, UNLALV2X, konts 50000911462</v>
          </cell>
          <cell r="F430" t="str">
            <v>AS</v>
          </cell>
          <cell r="H430" t="str">
            <v>Kods</v>
          </cell>
          <cell r="I430" t="str">
            <v>LV40003648324</v>
          </cell>
        </row>
        <row r="431">
          <cell r="A431">
            <v>91</v>
          </cell>
          <cell r="B431" t="str">
            <v>Preču saņēmējs</v>
          </cell>
          <cell r="E431" t="str">
            <v>ISS International</v>
          </cell>
          <cell r="F431" t="str">
            <v>AS</v>
          </cell>
          <cell r="H431" t="str">
            <v>Kods</v>
          </cell>
          <cell r="I431" t="str">
            <v>LV40003648324</v>
          </cell>
        </row>
        <row r="432">
          <cell r="B432" t="str">
            <v>Juridiskā adrese:</v>
          </cell>
          <cell r="E432" t="str">
            <v>Dzirnavu iela 37-5E, Rīga, LV 1010</v>
          </cell>
        </row>
        <row r="433">
          <cell r="B433" t="str">
            <v>Preču piegādes vieta</v>
          </cell>
          <cell r="E433" t="str">
            <v>Dzirnavu iela 37-5E, Rīga, LV 1010</v>
          </cell>
        </row>
        <row r="434">
          <cell r="B434" t="str">
            <v>Norēķinu rekvizīti</v>
          </cell>
          <cell r="E434" t="str">
            <v>Hansabanka A/S, HABALV22</v>
          </cell>
        </row>
        <row r="435">
          <cell r="A435">
            <v>92</v>
          </cell>
          <cell r="B435" t="str">
            <v>IBAN konts</v>
          </cell>
          <cell r="E435" t="str">
            <v>LV92HABA0551005363916</v>
          </cell>
          <cell r="F435" t="str">
            <v>SIA</v>
          </cell>
          <cell r="H435" t="str">
            <v>Kods</v>
          </cell>
          <cell r="I435" t="str">
            <v>LV40003285914</v>
          </cell>
        </row>
        <row r="436">
          <cell r="A436">
            <v>92</v>
          </cell>
          <cell r="B436" t="str">
            <v>Preču saņēmējs</v>
          </cell>
          <cell r="E436" t="str">
            <v>Celtniecības firma BŪVBIZNESS</v>
          </cell>
          <cell r="F436" t="str">
            <v>SIA</v>
          </cell>
          <cell r="H436" t="str">
            <v>Kods</v>
          </cell>
          <cell r="I436" t="str">
            <v>LV40003285914</v>
          </cell>
          <cell r="K436">
            <v>7311843</v>
          </cell>
          <cell r="L436">
            <v>7316838</v>
          </cell>
        </row>
        <row r="437">
          <cell r="B437" t="str">
            <v>Juridiskā adrese:</v>
          </cell>
          <cell r="E437" t="str">
            <v>Pulkveža Brieža iela 9, Rīga, LV 1010</v>
          </cell>
          <cell r="K437">
            <v>7311843</v>
          </cell>
          <cell r="L437">
            <v>7316838</v>
          </cell>
        </row>
        <row r="438">
          <cell r="B438" t="str">
            <v>Preču piegādes vieta</v>
          </cell>
          <cell r="E438" t="str">
            <v>Artilērijas iela 8-13, Rīga, LV 1001</v>
          </cell>
        </row>
        <row r="439">
          <cell r="B439" t="str">
            <v>Norēķinu rekvizīti</v>
          </cell>
          <cell r="E439" t="str">
            <v>Hansabanka A/S, HABALV22</v>
          </cell>
          <cell r="O439">
            <v>1408032610</v>
          </cell>
        </row>
        <row r="440">
          <cell r="A440">
            <v>93</v>
          </cell>
          <cell r="B440" t="str">
            <v>IBAN konts</v>
          </cell>
          <cell r="E440" t="str">
            <v>LV55HABA0001408032610 </v>
          </cell>
          <cell r="F440" t="str">
            <v>AS</v>
          </cell>
          <cell r="H440" t="str">
            <v>Kods</v>
          </cell>
          <cell r="I440" t="str">
            <v>LV40003046737</v>
          </cell>
          <cell r="K440">
            <v>3269875</v>
          </cell>
          <cell r="L440">
            <v>3291137</v>
          </cell>
          <cell r="O440">
            <v>1408032610</v>
          </cell>
        </row>
        <row r="441">
          <cell r="A441">
            <v>93</v>
          </cell>
          <cell r="B441" t="str">
            <v>Preču saņēmējs</v>
          </cell>
          <cell r="E441" t="str">
            <v>BANGA SEAFOOD International</v>
          </cell>
          <cell r="F441" t="str">
            <v>AS</v>
          </cell>
          <cell r="H441" t="str">
            <v>Kods</v>
          </cell>
          <cell r="I441" t="str">
            <v>LV40003046737</v>
          </cell>
          <cell r="K441">
            <v>3269875</v>
          </cell>
          <cell r="L441">
            <v>3291137</v>
          </cell>
        </row>
        <row r="442">
          <cell r="B442" t="str">
            <v>Juridiskā adrese:</v>
          </cell>
          <cell r="E442" t="str">
            <v>Ostas iela 7, Roja, Talsu raj., LV 3264</v>
          </cell>
        </row>
        <row r="443">
          <cell r="B443" t="str">
            <v>Preču piegādes vieta</v>
          </cell>
          <cell r="E443" t="str">
            <v>Ostas iela 7, Roja, Talsu raj., LV 3264</v>
          </cell>
        </row>
        <row r="444">
          <cell r="B444" t="str">
            <v>Norēķinu rekvizīti</v>
          </cell>
          <cell r="E444" t="str">
            <v>Parekss Banka, fil. "Laimdota", PARXLV22 </v>
          </cell>
        </row>
        <row r="445">
          <cell r="A445">
            <v>94</v>
          </cell>
          <cell r="B445" t="str">
            <v>IBAN konts</v>
          </cell>
          <cell r="E445" t="str">
            <v>LV09 PARX 0000 2658 7101 1</v>
          </cell>
          <cell r="F445" t="str">
            <v>SIA</v>
          </cell>
          <cell r="H445" t="str">
            <v>Kods</v>
          </cell>
          <cell r="I445" t="str">
            <v>LV50003698011</v>
          </cell>
        </row>
        <row r="446">
          <cell r="A446">
            <v>94</v>
          </cell>
          <cell r="B446" t="str">
            <v>Preču saņēmējs</v>
          </cell>
          <cell r="E446" t="str">
            <v>Faberlic Baltija SIA</v>
          </cell>
          <cell r="F446" t="str">
            <v>SIA</v>
          </cell>
          <cell r="H446" t="str">
            <v>Kods</v>
          </cell>
          <cell r="I446" t="str">
            <v>LV50003698011</v>
          </cell>
        </row>
        <row r="462">
          <cell r="B462" t="str">
            <v>Juridiskā adrese:</v>
          </cell>
          <cell r="E462" t="str">
            <v>Kr. Valdemāra 20, Rīga, LV 1010</v>
          </cell>
          <cell r="K462">
            <v>7240445</v>
          </cell>
          <cell r="L462">
            <v>7242012</v>
          </cell>
        </row>
        <row r="463">
          <cell r="B463" t="str">
            <v>Preču piegādes vieta</v>
          </cell>
          <cell r="E463" t="str">
            <v>Pulkveža Brieža iela 7, Rīga, LV 1010</v>
          </cell>
        </row>
        <row r="464">
          <cell r="B464" t="str">
            <v>Norēķinu rekvizīti</v>
          </cell>
          <cell r="E464" t="str">
            <v>Nordea Bank Finland Plc Latvijas filiāle, NDEALV2X</v>
          </cell>
        </row>
        <row r="465">
          <cell r="A465">
            <v>98</v>
          </cell>
          <cell r="B465" t="str">
            <v>IBAN konts</v>
          </cell>
          <cell r="E465" t="str">
            <v>LV79 NDEA 0000 0800 4517 9</v>
          </cell>
          <cell r="F465" t="str">
            <v>SIA</v>
          </cell>
          <cell r="H465" t="str">
            <v>Kods</v>
          </cell>
          <cell r="I465" t="str">
            <v>LV40003675430</v>
          </cell>
          <cell r="K465">
            <v>7619245</v>
          </cell>
          <cell r="L465">
            <v>7616884</v>
          </cell>
        </row>
        <row r="466">
          <cell r="A466">
            <v>98</v>
          </cell>
          <cell r="B466" t="str">
            <v>Preču saņēmējs</v>
          </cell>
          <cell r="E466" t="str">
            <v>PK Serviss</v>
          </cell>
          <cell r="F466" t="str">
            <v>SIA</v>
          </cell>
          <cell r="H466" t="str">
            <v>Kods</v>
          </cell>
          <cell r="I466" t="str">
            <v>LV40003675430</v>
          </cell>
          <cell r="K466">
            <v>7619245</v>
          </cell>
          <cell r="L466">
            <v>7616884</v>
          </cell>
        </row>
        <row r="467">
          <cell r="B467" t="str">
            <v>Juridiskā adrese:</v>
          </cell>
          <cell r="E467" t="str">
            <v>Robežu iela 36, Rīga, LV 1002</v>
          </cell>
          <cell r="K467">
            <v>9235771</v>
          </cell>
          <cell r="L467" t="str">
            <v>Eduards</v>
          </cell>
        </row>
        <row r="468">
          <cell r="B468" t="str">
            <v>Preču piegādes vieta</v>
          </cell>
          <cell r="E468" t="str">
            <v>Robežu iela 36, Rīga, LV 1002</v>
          </cell>
        </row>
        <row r="469">
          <cell r="B469" t="str">
            <v>Norēķinu rekvizīti</v>
          </cell>
          <cell r="E469" t="str">
            <v>Nordea Banka Finland Plc Latvijas filiāle, NDEALV2X</v>
          </cell>
        </row>
        <row r="470">
          <cell r="A470">
            <v>99</v>
          </cell>
          <cell r="B470" t="str">
            <v>IBAN konts</v>
          </cell>
          <cell r="E470" t="str">
            <v>LV83NDEA0000080351821</v>
          </cell>
          <cell r="F470" t="str">
            <v>SIA</v>
          </cell>
          <cell r="H470" t="str">
            <v>Kods</v>
          </cell>
          <cell r="I470" t="str">
            <v>LV47102000024</v>
          </cell>
        </row>
        <row r="471">
          <cell r="A471">
            <v>99</v>
          </cell>
          <cell r="B471" t="str">
            <v>Preču saņēmējs</v>
          </cell>
          <cell r="E471" t="str">
            <v>AF " Madara" </v>
          </cell>
          <cell r="F471" t="str">
            <v>SIA</v>
          </cell>
          <cell r="H471" t="str">
            <v>Kods</v>
          </cell>
          <cell r="I471" t="str">
            <v>LV47102000024</v>
          </cell>
        </row>
        <row r="472">
          <cell r="B472" t="str">
            <v>Juridiskā adrese:</v>
          </cell>
          <cell r="E472" t="str">
            <v>Jāņa Zābera iela 8, Madona, LV 4801</v>
          </cell>
        </row>
        <row r="473">
          <cell r="B473" t="str">
            <v>Preču piegādes vieta</v>
          </cell>
          <cell r="E473" t="str">
            <v>Jāņa Zābera iela 8, Madona, LV 4801</v>
          </cell>
        </row>
        <row r="474">
          <cell r="B474" t="str">
            <v>Norēķinu rekvizīti</v>
          </cell>
          <cell r="E474" t="str">
            <v>SEB Latvijas Unibanka A/S, UNLALV2X</v>
          </cell>
        </row>
        <row r="475">
          <cell r="A475">
            <v>100</v>
          </cell>
          <cell r="B475" t="str">
            <v>IBAN konts</v>
          </cell>
          <cell r="E475" t="str">
            <v>LV41 UNLA 0030 9004 6770 1</v>
          </cell>
          <cell r="F475" t="str">
            <v>SIA</v>
          </cell>
          <cell r="H475" t="str">
            <v>Kods</v>
          </cell>
          <cell r="I475" t="str">
            <v>LV41702000121</v>
          </cell>
        </row>
        <row r="476">
          <cell r="A476">
            <v>100</v>
          </cell>
          <cell r="B476" t="str">
            <v>Preču saņēmējs</v>
          </cell>
          <cell r="E476" t="str">
            <v>FLORA</v>
          </cell>
          <cell r="F476" t="str">
            <v>SIA</v>
          </cell>
          <cell r="H476" t="str">
            <v>Kods</v>
          </cell>
          <cell r="I476" t="str">
            <v>LV41702000121</v>
          </cell>
        </row>
        <row r="477">
          <cell r="B477" t="str">
            <v>Juridiskā adrese:</v>
          </cell>
          <cell r="E477" t="str">
            <v>Tērvetes iela 85, Jelgava , LV 3008</v>
          </cell>
        </row>
        <row r="478">
          <cell r="B478" t="str">
            <v>Preču piegādes vieta</v>
          </cell>
          <cell r="E478" t="str">
            <v>Tērvetes iela 85, Jelgava , LV 3008</v>
          </cell>
        </row>
        <row r="479">
          <cell r="B479" t="str">
            <v>Norēķinu rekvizīti</v>
          </cell>
          <cell r="E479" t="str">
            <v>Nordea Bank Finland Plc. Latvijas filiāle, NDEALV2X</v>
          </cell>
        </row>
        <row r="480">
          <cell r="A480">
            <v>101</v>
          </cell>
          <cell r="B480" t="str">
            <v>IBAN konts</v>
          </cell>
          <cell r="E480" t="str">
            <v>LV06 NDEA 0000 0803 5902 7</v>
          </cell>
          <cell r="F480" t="str">
            <v>SIA</v>
          </cell>
          <cell r="H480" t="str">
            <v>Kods</v>
          </cell>
          <cell r="I480" t="str">
            <v>LV40003689568</v>
          </cell>
          <cell r="K480">
            <v>7084840</v>
          </cell>
          <cell r="L480">
            <v>7084841</v>
          </cell>
        </row>
        <row r="481">
          <cell r="A481">
            <v>101</v>
          </cell>
          <cell r="B481" t="str">
            <v>Preču saņēmējs</v>
          </cell>
          <cell r="E481" t="str">
            <v>BRC Nekustāmie īpašumi</v>
          </cell>
          <cell r="F481" t="str">
            <v>SIA</v>
          </cell>
          <cell r="H481" t="str">
            <v>Kods</v>
          </cell>
          <cell r="I481" t="str">
            <v>LV40003689568</v>
          </cell>
          <cell r="K481">
            <v>7084840</v>
          </cell>
          <cell r="L481">
            <v>7084841</v>
          </cell>
        </row>
        <row r="487">
          <cell r="B487" t="str">
            <v>Juridiskā adrese:</v>
          </cell>
          <cell r="E487" t="str">
            <v>Kungu iela 22, Liepāja, LV 3400</v>
          </cell>
          <cell r="K487" t="str">
            <v>Oļegs Sibrukovičs</v>
          </cell>
        </row>
        <row r="488">
          <cell r="B488" t="str">
            <v>Preču piegādes vieta</v>
          </cell>
          <cell r="E488" t="str">
            <v>Kungu iela 22, Liepāja, LV 3400</v>
          </cell>
          <cell r="K488">
            <v>9418956</v>
          </cell>
        </row>
        <row r="489">
          <cell r="B489" t="str">
            <v>Norēķinu rekvizīti</v>
          </cell>
          <cell r="E489" t="str">
            <v>SEB Latvijas Unibanks A/S, Liepājas filiāle, UNLALV2X</v>
          </cell>
          <cell r="K489">
            <v>9478919</v>
          </cell>
        </row>
        <row r="490">
          <cell r="A490">
            <v>103</v>
          </cell>
          <cell r="B490" t="str">
            <v>IBAN konts</v>
          </cell>
          <cell r="E490" t="str">
            <v>LV88 UNLA 0012 0104 6782 9</v>
          </cell>
          <cell r="F490" t="str">
            <v>SIA</v>
          </cell>
          <cell r="H490" t="str">
            <v>Kods</v>
          </cell>
          <cell r="I490" t="str">
            <v>LV44103008371</v>
          </cell>
        </row>
        <row r="491">
          <cell r="A491">
            <v>103</v>
          </cell>
          <cell r="B491" t="str">
            <v>Preču saņēmējs</v>
          </cell>
          <cell r="E491" t="str">
            <v>MMA</v>
          </cell>
          <cell r="F491" t="str">
            <v>SIA</v>
          </cell>
          <cell r="H491" t="str">
            <v>Kods</v>
          </cell>
          <cell r="I491" t="str">
            <v>LV44103008371</v>
          </cell>
        </row>
        <row r="502">
          <cell r="B502" t="str">
            <v>Juridiskā adrese:</v>
          </cell>
          <cell r="E502" t="str">
            <v>Skanstes iela 13, LV 1013</v>
          </cell>
          <cell r="K502" t="str">
            <v>Ivars Geidāns</v>
          </cell>
          <cell r="M502" t="str">
            <v>Rīkotājdir.</v>
          </cell>
        </row>
        <row r="503">
          <cell r="B503" t="str">
            <v>Preču piegādes vieta</v>
          </cell>
          <cell r="E503" t="str">
            <v>Hansabanka A/S, HABALV22</v>
          </cell>
          <cell r="K503" t="str">
            <v>Ivars Ķimsis</v>
          </cell>
          <cell r="M503" t="str">
            <v>proj.vad.</v>
          </cell>
        </row>
        <row r="504">
          <cell r="B504" t="str">
            <v>Norēķinu rekvizīti</v>
          </cell>
          <cell r="E504" t="str">
            <v>Hansabanka A/S, HABALV22</v>
          </cell>
        </row>
        <row r="505">
          <cell r="A505">
            <v>106</v>
          </cell>
          <cell r="B505" t="str">
            <v>IBAN konts</v>
          </cell>
          <cell r="E505" t="str">
            <v>LV37 HABA 0001 4080 3274 0</v>
          </cell>
          <cell r="F505" t="str">
            <v>SIA</v>
          </cell>
          <cell r="H505" t="str">
            <v>Kods</v>
          </cell>
          <cell r="I505" t="str">
            <v>LV40003600544</v>
          </cell>
        </row>
        <row r="506">
          <cell r="A506">
            <v>106</v>
          </cell>
          <cell r="B506" t="str">
            <v>Preču saņēmējs</v>
          </cell>
          <cell r="E506" t="str">
            <v>Rīgas Pasažieru termināls</v>
          </cell>
          <cell r="F506" t="str">
            <v>SIA</v>
          </cell>
          <cell r="H506" t="str">
            <v>Kods</v>
          </cell>
          <cell r="I506" t="str">
            <v>LV40003600544</v>
          </cell>
        </row>
        <row r="507">
          <cell r="B507" t="str">
            <v>Juridiskā adrese:</v>
          </cell>
          <cell r="E507" t="str">
            <v>Eksporta iela 3a, Rīga, LV 1010</v>
          </cell>
        </row>
        <row r="508">
          <cell r="B508" t="str">
            <v>Preču piegādes vieta</v>
          </cell>
          <cell r="E508" t="str">
            <v>Eksporta iela 3a, Rīga, LV 1010</v>
          </cell>
        </row>
        <row r="509">
          <cell r="B509" t="str">
            <v>Norēķinu rekvizīti</v>
          </cell>
          <cell r="E509" t="str">
            <v>Parex-banka A/S, PARXLV22</v>
          </cell>
        </row>
        <row r="510">
          <cell r="A510">
            <v>107</v>
          </cell>
          <cell r="B510" t="str">
            <v>IBAN konts</v>
          </cell>
          <cell r="E510" t="str">
            <v>LV40PARX0002476521017</v>
          </cell>
          <cell r="H510" t="str">
            <v>Kods</v>
          </cell>
          <cell r="I510" t="str">
            <v>131073-11494</v>
          </cell>
        </row>
        <row r="511">
          <cell r="A511">
            <v>107</v>
          </cell>
          <cell r="B511" t="str">
            <v>Preču saņēmējs</v>
          </cell>
          <cell r="E511" t="str">
            <v>Normunds Miķelsons</v>
          </cell>
          <cell r="H511" t="str">
            <v>Kods</v>
          </cell>
          <cell r="I511" t="str">
            <v>131073-11494</v>
          </cell>
        </row>
        <row r="517">
          <cell r="B517" t="str">
            <v>Juridiskā adrese:</v>
          </cell>
          <cell r="E517" t="str">
            <v>Antenas iela 3, Rīga, LV 1004</v>
          </cell>
          <cell r="K517">
            <v>7606391</v>
          </cell>
        </row>
        <row r="518">
          <cell r="B518" t="str">
            <v>Preču piegādes vieta</v>
          </cell>
          <cell r="E518" t="str">
            <v>"Akvedukti", Ķekavas pag. ,Rīgas raj., LV 2111</v>
          </cell>
          <cell r="K518" t="str">
            <v>Nordea Bank Finland Plc </v>
          </cell>
          <cell r="N518" t="str">
            <v>Nordea Bank Finland Plc Latvijas filiāle, NDEALV2X</v>
          </cell>
        </row>
        <row r="519">
          <cell r="B519" t="str">
            <v>Norēķinu rekvizīti</v>
          </cell>
          <cell r="E519" t="str">
            <v>Hansabanka A/S, HABALV22</v>
          </cell>
          <cell r="K519" t="str">
            <v>Latvijas filiāle, NDEALV2X</v>
          </cell>
          <cell r="N519" t="str">
            <v>Nordea Bank Finland Plc Latvijas filiāle, NDEALV2X</v>
          </cell>
        </row>
        <row r="520">
          <cell r="A520">
            <v>109</v>
          </cell>
          <cell r="B520" t="str">
            <v>IBAN konts</v>
          </cell>
          <cell r="E520" t="str">
            <v>LV45 HABA 0001 4080 5558 5</v>
          </cell>
          <cell r="F520" t="str">
            <v>SIA</v>
          </cell>
          <cell r="H520" t="str">
            <v>Kods</v>
          </cell>
          <cell r="I520" t="str">
            <v>LV40003024829</v>
          </cell>
          <cell r="K520" t="str">
            <v>LV81 NDEA 0000 0800 1507 3</v>
          </cell>
          <cell r="N520" t="str">
            <v>LV81 NDEA 0000 0800 1507 3</v>
          </cell>
        </row>
        <row r="521">
          <cell r="A521">
            <v>109</v>
          </cell>
          <cell r="B521" t="str">
            <v>Preču saņēmējs</v>
          </cell>
          <cell r="E521" t="str">
            <v>Computer Hardware Design</v>
          </cell>
          <cell r="F521" t="str">
            <v>SIA</v>
          </cell>
          <cell r="H521" t="str">
            <v>Kods</v>
          </cell>
          <cell r="I521" t="str">
            <v>LV40003024829</v>
          </cell>
        </row>
        <row r="527">
          <cell r="B527" t="str">
            <v>Juridiskā adrese:</v>
          </cell>
          <cell r="E527" t="str">
            <v>Mihoelsa iela 9, Daugavpils, LV 5403</v>
          </cell>
          <cell r="K527" t="str">
            <v>gr.</v>
          </cell>
        </row>
        <row r="528">
          <cell r="B528" t="str">
            <v>Preču piegādes vieta</v>
          </cell>
          <cell r="E528" t="str">
            <v>Kurzemes pr. 3, Rīga, LV 1067</v>
          </cell>
        </row>
        <row r="529">
          <cell r="B529" t="str">
            <v>Norēķinu rekvizīti</v>
          </cell>
          <cell r="E529" t="str">
            <v>SEB Latvijas Unibanka A/S, UNLALV2X</v>
          </cell>
        </row>
        <row r="530">
          <cell r="A530">
            <v>111</v>
          </cell>
          <cell r="B530" t="str">
            <v>IBAN konts</v>
          </cell>
          <cell r="E530" t="str">
            <v>LV11 UNLA 0005 0034 6779 9</v>
          </cell>
          <cell r="F530" t="str">
            <v>SIA</v>
          </cell>
          <cell r="H530" t="str">
            <v>Kods</v>
          </cell>
          <cell r="I530" t="str">
            <v>LV40003523226</v>
          </cell>
        </row>
        <row r="531">
          <cell r="A531">
            <v>111</v>
          </cell>
          <cell r="B531" t="str">
            <v>Preču saņēmējs</v>
          </cell>
          <cell r="E531" t="str">
            <v>AMBERS Ltd</v>
          </cell>
          <cell r="F531" t="str">
            <v>SIA</v>
          </cell>
          <cell r="H531" t="str">
            <v>Kods</v>
          </cell>
          <cell r="I531" t="str">
            <v>LV40003523226</v>
          </cell>
        </row>
        <row r="537">
          <cell r="B537" t="str">
            <v>Juridiskā adrese:</v>
          </cell>
          <cell r="E537" t="str">
            <v>Melnsila iela 10-16, Rīga, LV 1046</v>
          </cell>
        </row>
        <row r="538">
          <cell r="B538" t="str">
            <v>Preču piegādes vieta</v>
          </cell>
          <cell r="E538" t="str">
            <v>Jauniela 24, Rīga, LV 1050</v>
          </cell>
        </row>
        <row r="539">
          <cell r="B539" t="str">
            <v>Norēķinu rekvizīti</v>
          </cell>
          <cell r="E539" t="str">
            <v>SEB Latvijas Unibanka A/S, UNLALV2X</v>
          </cell>
        </row>
        <row r="540">
          <cell r="A540">
            <v>113</v>
          </cell>
          <cell r="B540" t="str">
            <v>IBAN konts</v>
          </cell>
          <cell r="E540" t="str">
            <v>LV98 UNLA 0050 0050 8814 9</v>
          </cell>
          <cell r="F540" t="str">
            <v>SIA</v>
          </cell>
          <cell r="H540" t="str">
            <v>Kods</v>
          </cell>
          <cell r="I540" t="str">
            <v>LV44103027279</v>
          </cell>
        </row>
        <row r="541">
          <cell r="A541">
            <v>113</v>
          </cell>
          <cell r="B541" t="str">
            <v>Preču saņēmējs</v>
          </cell>
          <cell r="E541" t="str">
            <v>Sleikas</v>
          </cell>
          <cell r="F541" t="str">
            <v>SIA</v>
          </cell>
          <cell r="H541" t="str">
            <v>Kods</v>
          </cell>
          <cell r="I541" t="str">
            <v>LV44103027279</v>
          </cell>
        </row>
        <row r="547">
          <cell r="B547" t="str">
            <v>Juridiskā adrese:</v>
          </cell>
          <cell r="E547" t="str">
            <v>Brīvības iela  149, Rīga, LV 1012</v>
          </cell>
          <cell r="K547" t="str">
            <v>Marks</v>
          </cell>
          <cell r="L547">
            <v>6331601</v>
          </cell>
        </row>
        <row r="548">
          <cell r="B548" t="str">
            <v>Preču piegādes vieta</v>
          </cell>
          <cell r="E548" t="str">
            <v>Brīvības iela  149, Rīga, LV 1012</v>
          </cell>
          <cell r="K548" t="str">
            <v>Marks</v>
          </cell>
          <cell r="L548">
            <v>6331601</v>
          </cell>
        </row>
        <row r="549">
          <cell r="B549" t="str">
            <v>Norēķinu rekvizīti</v>
          </cell>
          <cell r="E549" t="str">
            <v>Hansabanka A/S, HABALV22</v>
          </cell>
        </row>
        <row r="550">
          <cell r="A550">
            <v>115</v>
          </cell>
          <cell r="B550" t="str">
            <v>IBAN konts</v>
          </cell>
          <cell r="E550" t="str">
            <v>LV93 HABA 0551 0095 1753 5</v>
          </cell>
          <cell r="F550" t="str">
            <v>SIA</v>
          </cell>
          <cell r="H550" t="str">
            <v>Kods</v>
          </cell>
          <cell r="I550" t="str">
            <v>LV50003455881</v>
          </cell>
        </row>
        <row r="551">
          <cell r="A551">
            <v>115</v>
          </cell>
          <cell r="B551" t="str">
            <v>Preču saņēmējs</v>
          </cell>
          <cell r="E551" t="str">
            <v>Vintekss</v>
          </cell>
          <cell r="F551" t="str">
            <v>SIA</v>
          </cell>
          <cell r="H551" t="str">
            <v>Kods</v>
          </cell>
          <cell r="I551" t="str">
            <v>LV50003455881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mize Your Invoice"/>
      <sheetName val="AutoOpen Stub Data"/>
      <sheetName val="APREKINS"/>
      <sheetName val="APREKINS.xlt"/>
    </sheetNames>
    <definedNames>
      <definedName name="FinePrint"/>
      <definedName name="Nad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ugs=AB (2)"/>
      <sheetName val="DATA"/>
      <sheetName val="Paraugs=AB"/>
      <sheetName val="R=Paraugs (5700)"/>
      <sheetName val="R=Paraugs ( 700)"/>
      <sheetName val="R=Ariel"/>
      <sheetName val="R= par._gara DOME (AB)"/>
      <sheetName val="PPR=DOME-par. gara(AB)"/>
      <sheetName val="AB=apkope"/>
      <sheetName val=" R=AB=EURO"/>
      <sheetName val="PPR=AB _paraugs _EURO"/>
      <sheetName val="R=_paraugs V"/>
      <sheetName val="PPR paraugs V"/>
      <sheetName val="Markats=3266"/>
      <sheetName val="PPR=AB _paraugs"/>
      <sheetName val="PPR=AB _paraugs _EURO (2)"/>
      <sheetName val="R=Paraugs (5701)"/>
      <sheetName val=" PPR=paraugs (AB)"/>
      <sheetName val="Dorno Koks=326661"/>
      <sheetName val="R=paraugs(TWIN)(AB) "/>
      <sheetName val="R=__ paraugs AB EURO (4)"/>
      <sheetName val="R=__ paraugs_gara ( AB) DOME"/>
      <sheetName val="PPR=_DOME-paraugs AB(gara)"/>
      <sheetName val="R=Paraugs (TWIN)"/>
      <sheetName val="R=paraugs AB EURO (4)"/>
      <sheetName val="HB=326671"/>
      <sheetName val="Skals=326672"/>
      <sheetName val="Ariel=01 "/>
      <sheetName val="R=paraugs(AB)"/>
      <sheetName val="R=Paraugs"/>
      <sheetName val="R=paraugs(AB) "/>
      <sheetName val="R= paraugs =gara(L.DZ)"/>
      <sheetName val="PPR paraugs AB"/>
      <sheetName val="R=_paraugs AB (3)"/>
      <sheetName val="R=_paraugs V (2)"/>
      <sheetName val="R=__ paraugs AB (2)"/>
      <sheetName val="R=__ paraugs AB"/>
      <sheetName val="PPR=_paraugs AB"/>
      <sheetName val="PPR=_paraugs AB (2)"/>
      <sheetName val="Saku metals=326670"/>
      <sheetName val="Baltuerg"/>
      <sheetName val="R=Ariel (2)"/>
      <sheetName val="PPR= nelss (2)"/>
      <sheetName val="PPR= 688650"/>
      <sheetName val="PPR=Elaks galiga(2)"/>
      <sheetName val="PPR= nelss"/>
      <sheetName val="PPR= dornokok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APREKINS"/>
    </sheetNames>
    <definedNames>
      <definedName name="Customize"/>
      <definedName name="FareWellStmnt"/>
      <definedName name="FinePrint"/>
      <definedName name="INV_Payments"/>
      <definedName name="Nada"/>
    </definedNames>
    <sheetDataSet>
      <sheetData sheetId="1">
        <row r="15">
          <cell r="E15" t="str">
            <v>LATVIJA</v>
          </cell>
        </row>
        <row r="23">
          <cell r="E23">
            <v>0</v>
          </cell>
        </row>
        <row r="24">
          <cell r="D24" t="b">
            <v>1</v>
          </cell>
        </row>
        <row r="28">
          <cell r="D28" t="b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 E N A S"/>
      <sheetName val="B O S C H"/>
      <sheetName val="MENVIER"/>
      <sheetName val="SCANTRONIC"/>
      <sheetName val="C B C "/>
      <sheetName val="H R    CCTV"/>
      <sheetName val="LOKS"/>
      <sheetName val="SYNTEKS"/>
      <sheetName val="MKK"/>
      <sheetName val="SAVV"/>
      <sheetName val="ELIKSS"/>
      <sheetName val="TIMELOX"/>
      <sheetName val="BEWATOR  Entro"/>
      <sheetName val="Cotag"/>
      <sheetName val="SIEMENS"/>
      <sheetName val="Sheet2"/>
      <sheetName val="GUNNEBO"/>
      <sheetName val="FARFISA"/>
      <sheetName val="TELNET"/>
      <sheetName val="BEWATOR video"/>
      <sheetName val="CENAS"/>
    </sheetNames>
    <sheetDataSet>
      <sheetData sheetId="15">
        <row r="2">
          <cell r="A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AL ( izliet+nolikt )"/>
      <sheetName val="ALGAS"/>
      <sheetName val="GUNTIS (09.97') "/>
      <sheetName val="GUNTIS (08.97')"/>
      <sheetName val="GUNTIS (05.- 08.97') "/>
      <sheetName val="APARATŪRA alarm (iep-izl)"/>
      <sheetName val="APARATŪRA video (iep-izl) "/>
      <sheetName val="APARATŪRA fire (iep-izl) "/>
      <sheetName val="APARATŪRA access (iep-izl) "/>
      <sheetName val="APARATŪRA citi (iep-izl)  "/>
      <sheetName val="ALGAS (2)"/>
      <sheetName val="IZDEV (08.97') (2)"/>
      <sheetName val="MIHAILS (08.97')"/>
      <sheetName val="MIHAILS (09.97') "/>
      <sheetName val="SHELTERU  APRĪKOŠANA"/>
      <sheetName val="INSTAL _ izliet_nolikt _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 S C  Celtn"/>
      <sheetName val="T F 093 Vājstrāvas 25,02.20 (2)"/>
      <sheetName val="T F 093 Vājstrāvas 25,02.2004"/>
      <sheetName val="BALTA lig"/>
      <sheetName val="Order febr"/>
      <sheetName val="INSTAL ( izliet+nolikt 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6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P63" sqref="P63"/>
      <selection pane="bottomLeft" activeCell="L16" sqref="L16"/>
    </sheetView>
  </sheetViews>
  <sheetFormatPr defaultColWidth="9.140625" defaultRowHeight="15"/>
  <cols>
    <col min="1" max="1" width="1.8515625" style="2" customWidth="1"/>
    <col min="2" max="2" width="7.00390625" style="1" customWidth="1"/>
    <col min="3" max="3" width="19.140625" style="1" bestFit="1" customWidth="1"/>
    <col min="4" max="4" width="19.7109375" style="2" customWidth="1"/>
    <col min="5" max="6" width="18.421875" style="2" customWidth="1"/>
    <col min="7" max="7" width="6.28125" style="2" customWidth="1"/>
    <col min="8" max="8" width="5.7109375" style="2" customWidth="1"/>
    <col min="9" max="10" width="9.7109375" style="1" customWidth="1"/>
    <col min="11" max="11" width="9.7109375" style="2" customWidth="1"/>
    <col min="12" max="15" width="10.7109375" style="2" customWidth="1"/>
    <col min="16" max="16" width="11.7109375" style="2" customWidth="1"/>
    <col min="17" max="16384" width="9.140625" style="2" customWidth="1"/>
  </cols>
  <sheetData>
    <row r="1" ht="9" customHeight="1"/>
    <row r="2" spans="2:16" ht="15" customHeight="1">
      <c r="B2" s="2"/>
      <c r="C2" s="2"/>
      <c r="D2" s="3" t="s">
        <v>0</v>
      </c>
      <c r="E2" s="187" t="s">
        <v>31</v>
      </c>
      <c r="F2" s="187"/>
      <c r="H2" s="3" t="s">
        <v>1</v>
      </c>
      <c r="I2" s="187"/>
      <c r="J2" s="187"/>
      <c r="K2" s="4"/>
      <c r="L2" s="5"/>
      <c r="M2" s="4"/>
      <c r="N2" s="6" t="s">
        <v>2</v>
      </c>
      <c r="O2" s="7"/>
      <c r="P2" s="3"/>
    </row>
    <row r="3" spans="2:16" ht="15" customHeight="1">
      <c r="B3" s="2"/>
      <c r="C3" s="2"/>
      <c r="D3" s="3" t="s">
        <v>3</v>
      </c>
      <c r="E3" s="187" t="s">
        <v>162</v>
      </c>
      <c r="F3" s="187"/>
      <c r="H3" s="3" t="s">
        <v>4</v>
      </c>
      <c r="I3" s="187"/>
      <c r="J3" s="187"/>
      <c r="K3" s="4"/>
      <c r="M3" s="7"/>
      <c r="N3" s="4"/>
      <c r="O3" s="4"/>
      <c r="P3" s="4"/>
    </row>
    <row r="4" spans="2:16" ht="15" customHeight="1">
      <c r="B4" s="2"/>
      <c r="C4" s="2"/>
      <c r="D4" s="3" t="s">
        <v>5</v>
      </c>
      <c r="E4" s="187" t="s">
        <v>149</v>
      </c>
      <c r="F4" s="187"/>
      <c r="H4" s="3" t="s">
        <v>6</v>
      </c>
      <c r="I4" s="187"/>
      <c r="J4" s="187"/>
      <c r="K4" s="4"/>
      <c r="M4" s="6" t="s">
        <v>7</v>
      </c>
      <c r="N4" s="8"/>
      <c r="O4" s="8"/>
      <c r="P4" s="8"/>
    </row>
    <row r="5" spans="2:16" ht="15" customHeight="1">
      <c r="B5" s="2"/>
      <c r="C5" s="2"/>
      <c r="H5" s="11"/>
      <c r="I5" s="12"/>
      <c r="J5" s="13"/>
      <c r="K5" s="5"/>
      <c r="L5" s="5"/>
      <c r="M5" s="12"/>
      <c r="N5" s="188" t="s">
        <v>8</v>
      </c>
      <c r="O5" s="188"/>
      <c r="P5" s="14" t="s">
        <v>9</v>
      </c>
    </row>
    <row r="6" spans="2:16" ht="3.75" customHeight="1">
      <c r="B6" s="2"/>
      <c r="C6" s="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9"/>
    </row>
    <row r="7" spans="2:16" s="45" customFormat="1" ht="16.5">
      <c r="B7" s="37" t="s">
        <v>10</v>
      </c>
      <c r="C7" s="38"/>
      <c r="D7" s="39" t="s">
        <v>11</v>
      </c>
      <c r="E7" s="40" t="s">
        <v>32</v>
      </c>
      <c r="F7" s="40"/>
      <c r="G7" s="40"/>
      <c r="H7" s="40"/>
      <c r="I7" s="40"/>
      <c r="J7" s="40"/>
      <c r="K7" s="40"/>
      <c r="L7" s="40"/>
      <c r="M7" s="41"/>
      <c r="N7" s="41"/>
      <c r="O7" s="39" t="s">
        <v>12</v>
      </c>
      <c r="P7" s="42">
        <f>P56</f>
        <v>0</v>
      </c>
    </row>
    <row r="8" spans="2:16" s="45" customFormat="1" ht="6.75" customHeight="1" thickBot="1">
      <c r="B8" s="44"/>
      <c r="C8" s="46"/>
      <c r="D8" s="47"/>
      <c r="E8" s="47"/>
      <c r="F8" s="47"/>
      <c r="G8" s="48"/>
      <c r="H8" s="48"/>
      <c r="I8" s="49"/>
      <c r="J8" s="49"/>
      <c r="K8" s="48"/>
      <c r="L8" s="50"/>
      <c r="M8" s="51"/>
      <c r="N8" s="51"/>
      <c r="O8" s="50"/>
      <c r="P8" s="43"/>
    </row>
    <row r="9" spans="2:16" s="52" customFormat="1" ht="28.5" customHeight="1">
      <c r="B9" s="189" t="s">
        <v>13</v>
      </c>
      <c r="C9" s="191" t="s">
        <v>14</v>
      </c>
      <c r="D9" s="191" t="s">
        <v>15</v>
      </c>
      <c r="E9" s="193"/>
      <c r="F9" s="194"/>
      <c r="G9" s="197" t="s">
        <v>16</v>
      </c>
      <c r="H9" s="199" t="s">
        <v>17</v>
      </c>
      <c r="I9" s="201" t="s">
        <v>18</v>
      </c>
      <c r="J9" s="202"/>
      <c r="K9" s="203"/>
      <c r="L9" s="201" t="s">
        <v>19</v>
      </c>
      <c r="M9" s="202"/>
      <c r="N9" s="204"/>
      <c r="O9" s="203"/>
      <c r="P9" s="205" t="s">
        <v>20</v>
      </c>
    </row>
    <row r="10" spans="2:16" s="52" customFormat="1" ht="27" customHeight="1">
      <c r="B10" s="190"/>
      <c r="C10" s="192"/>
      <c r="D10" s="192"/>
      <c r="E10" s="195"/>
      <c r="F10" s="196"/>
      <c r="G10" s="198"/>
      <c r="H10" s="200"/>
      <c r="I10" s="53" t="s">
        <v>21</v>
      </c>
      <c r="J10" s="54" t="s">
        <v>22</v>
      </c>
      <c r="K10" s="55" t="s">
        <v>23</v>
      </c>
      <c r="L10" s="53" t="s">
        <v>21</v>
      </c>
      <c r="M10" s="54" t="s">
        <v>22</v>
      </c>
      <c r="N10" s="56" t="s">
        <v>24</v>
      </c>
      <c r="O10" s="56" t="s">
        <v>23</v>
      </c>
      <c r="P10" s="206"/>
    </row>
    <row r="11" spans="2:16" s="52" customFormat="1" ht="13.5" customHeight="1" thickBot="1">
      <c r="B11" s="57">
        <v>1</v>
      </c>
      <c r="C11" s="213">
        <v>2</v>
      </c>
      <c r="D11" s="214"/>
      <c r="E11" s="214"/>
      <c r="F11" s="215"/>
      <c r="G11" s="58">
        <v>3</v>
      </c>
      <c r="H11" s="59">
        <v>4</v>
      </c>
      <c r="I11" s="57">
        <v>5</v>
      </c>
      <c r="J11" s="58">
        <v>6</v>
      </c>
      <c r="K11" s="60">
        <v>7</v>
      </c>
      <c r="L11" s="61">
        <v>8</v>
      </c>
      <c r="M11" s="62">
        <v>9</v>
      </c>
      <c r="N11" s="63">
        <v>10</v>
      </c>
      <c r="O11" s="63">
        <v>11</v>
      </c>
      <c r="P11" s="64">
        <v>12</v>
      </c>
    </row>
    <row r="12" spans="2:16" s="52" customFormat="1" ht="3.75" customHeight="1">
      <c r="B12" s="65"/>
      <c r="C12" s="66"/>
      <c r="D12" s="216"/>
      <c r="E12" s="217"/>
      <c r="F12" s="218"/>
      <c r="G12" s="67"/>
      <c r="H12" s="68"/>
      <c r="I12" s="69"/>
      <c r="J12" s="70"/>
      <c r="K12" s="71"/>
      <c r="L12" s="72"/>
      <c r="M12" s="73"/>
      <c r="N12" s="74"/>
      <c r="O12" s="74"/>
      <c r="P12" s="75"/>
    </row>
    <row r="13" spans="2:16" s="52" customFormat="1" ht="12.75">
      <c r="B13" s="31">
        <v>1</v>
      </c>
      <c r="C13" s="30" t="s">
        <v>33</v>
      </c>
      <c r="D13" s="207" t="s">
        <v>40</v>
      </c>
      <c r="E13" s="208"/>
      <c r="F13" s="209"/>
      <c r="G13" s="76" t="s">
        <v>25</v>
      </c>
      <c r="H13" s="77">
        <v>65</v>
      </c>
      <c r="I13" s="32"/>
      <c r="J13" s="78"/>
      <c r="K13" s="79"/>
      <c r="L13" s="33">
        <f>ROUND(I13*H13,2)</f>
        <v>0</v>
      </c>
      <c r="M13" s="34">
        <f>ROUND(J13*H13,2)</f>
        <v>0</v>
      </c>
      <c r="N13" s="35">
        <f>ROUND(M13*0.2359,2)</f>
        <v>0</v>
      </c>
      <c r="O13" s="35">
        <f>ROUND(K13*H13,2)</f>
        <v>0</v>
      </c>
      <c r="P13" s="36">
        <f>ROUND(SUM(L13:O13),2)</f>
        <v>0</v>
      </c>
    </row>
    <row r="14" spans="2:16" s="52" customFormat="1" ht="12.75">
      <c r="B14" s="31">
        <v>2</v>
      </c>
      <c r="C14" s="30" t="s">
        <v>34</v>
      </c>
      <c r="D14" s="207" t="s">
        <v>35</v>
      </c>
      <c r="E14" s="208"/>
      <c r="F14" s="209"/>
      <c r="G14" s="76" t="s">
        <v>25</v>
      </c>
      <c r="H14" s="77">
        <v>58</v>
      </c>
      <c r="I14" s="32"/>
      <c r="J14" s="78"/>
      <c r="K14" s="79"/>
      <c r="L14" s="33">
        <f aca="true" t="shared" si="0" ref="L14:L51">ROUND(I14*H14,2)</f>
        <v>0</v>
      </c>
      <c r="M14" s="34">
        <f aca="true" t="shared" si="1" ref="M14:M51">ROUND(J14*H14,2)</f>
        <v>0</v>
      </c>
      <c r="N14" s="35">
        <f aca="true" t="shared" si="2" ref="N14:N51">ROUND(M14*0.2359,2)</f>
        <v>0</v>
      </c>
      <c r="O14" s="35">
        <f aca="true" t="shared" si="3" ref="O14:O51">ROUND(K14*H14,2)</f>
        <v>0</v>
      </c>
      <c r="P14" s="36">
        <f aca="true" t="shared" si="4" ref="P14:P51">ROUND(SUM(L14:O14),2)</f>
        <v>0</v>
      </c>
    </row>
    <row r="15" spans="2:16" s="52" customFormat="1" ht="12.75">
      <c r="B15" s="31">
        <v>3</v>
      </c>
      <c r="C15" s="30" t="s">
        <v>36</v>
      </c>
      <c r="D15" s="207" t="s">
        <v>37</v>
      </c>
      <c r="E15" s="208"/>
      <c r="F15" s="209"/>
      <c r="G15" s="76" t="s">
        <v>25</v>
      </c>
      <c r="H15" s="77">
        <v>7</v>
      </c>
      <c r="I15" s="32"/>
      <c r="J15" s="78"/>
      <c r="K15" s="79"/>
      <c r="L15" s="33">
        <f t="shared" si="0"/>
        <v>0</v>
      </c>
      <c r="M15" s="34">
        <f t="shared" si="1"/>
        <v>0</v>
      </c>
      <c r="N15" s="35">
        <f t="shared" si="2"/>
        <v>0</v>
      </c>
      <c r="O15" s="35">
        <f t="shared" si="3"/>
        <v>0</v>
      </c>
      <c r="P15" s="36">
        <f t="shared" si="4"/>
        <v>0</v>
      </c>
    </row>
    <row r="16" spans="2:16" s="52" customFormat="1" ht="12.75">
      <c r="B16" s="31">
        <v>4</v>
      </c>
      <c r="C16" s="30" t="s">
        <v>164</v>
      </c>
      <c r="D16" s="207" t="s">
        <v>165</v>
      </c>
      <c r="E16" s="208"/>
      <c r="F16" s="209"/>
      <c r="G16" s="76" t="s">
        <v>25</v>
      </c>
      <c r="H16" s="77">
        <v>26</v>
      </c>
      <c r="I16" s="32"/>
      <c r="J16" s="78"/>
      <c r="K16" s="79"/>
      <c r="L16" s="33">
        <f t="shared" si="0"/>
        <v>0</v>
      </c>
      <c r="M16" s="34">
        <f t="shared" si="1"/>
        <v>0</v>
      </c>
      <c r="N16" s="35">
        <f t="shared" si="2"/>
        <v>0</v>
      </c>
      <c r="O16" s="35">
        <f t="shared" si="3"/>
        <v>0</v>
      </c>
      <c r="P16" s="36">
        <f t="shared" si="4"/>
        <v>0</v>
      </c>
    </row>
    <row r="17" spans="2:16" s="52" customFormat="1" ht="27" customHeight="1">
      <c r="B17" s="176">
        <v>5</v>
      </c>
      <c r="C17" s="177" t="s">
        <v>166</v>
      </c>
      <c r="D17" s="210" t="s">
        <v>167</v>
      </c>
      <c r="E17" s="211"/>
      <c r="F17" s="212"/>
      <c r="G17" s="178" t="s">
        <v>25</v>
      </c>
      <c r="H17" s="179">
        <v>6</v>
      </c>
      <c r="I17" s="184"/>
      <c r="J17" s="185"/>
      <c r="K17" s="186"/>
      <c r="L17" s="180">
        <f t="shared" si="0"/>
        <v>0</v>
      </c>
      <c r="M17" s="181">
        <f t="shared" si="1"/>
        <v>0</v>
      </c>
      <c r="N17" s="182">
        <f t="shared" si="2"/>
        <v>0</v>
      </c>
      <c r="O17" s="182">
        <f t="shared" si="3"/>
        <v>0</v>
      </c>
      <c r="P17" s="183">
        <f t="shared" si="4"/>
        <v>0</v>
      </c>
    </row>
    <row r="18" spans="2:16" s="52" customFormat="1" ht="27" customHeight="1">
      <c r="B18" s="31">
        <v>6</v>
      </c>
      <c r="C18" s="30" t="s">
        <v>38</v>
      </c>
      <c r="D18" s="207" t="s">
        <v>39</v>
      </c>
      <c r="E18" s="208"/>
      <c r="F18" s="209"/>
      <c r="G18" s="76" t="s">
        <v>25</v>
      </c>
      <c r="H18" s="77">
        <v>3</v>
      </c>
      <c r="I18" s="32"/>
      <c r="J18" s="78"/>
      <c r="K18" s="79"/>
      <c r="L18" s="33">
        <f t="shared" si="0"/>
        <v>0</v>
      </c>
      <c r="M18" s="34">
        <f t="shared" si="1"/>
        <v>0</v>
      </c>
      <c r="N18" s="35">
        <f t="shared" si="2"/>
        <v>0</v>
      </c>
      <c r="O18" s="35">
        <f t="shared" si="3"/>
        <v>0</v>
      </c>
      <c r="P18" s="36">
        <f t="shared" si="4"/>
        <v>0</v>
      </c>
    </row>
    <row r="19" spans="2:16" s="52" customFormat="1" ht="27" customHeight="1">
      <c r="B19" s="31">
        <v>7</v>
      </c>
      <c r="C19" s="30" t="s">
        <v>189</v>
      </c>
      <c r="D19" s="207" t="s">
        <v>190</v>
      </c>
      <c r="E19" s="208"/>
      <c r="F19" s="209"/>
      <c r="G19" s="76" t="s">
        <v>25</v>
      </c>
      <c r="H19" s="77">
        <v>9</v>
      </c>
      <c r="I19" s="32"/>
      <c r="J19" s="78"/>
      <c r="K19" s="79"/>
      <c r="L19" s="33">
        <f>ROUND(I19*H19,2)</f>
        <v>0</v>
      </c>
      <c r="M19" s="34">
        <f>ROUND(J19*H19,2)</f>
        <v>0</v>
      </c>
      <c r="N19" s="35">
        <f>ROUND(M19*0.2359,2)</f>
        <v>0</v>
      </c>
      <c r="O19" s="35">
        <f>ROUND(K19*H19,2)</f>
        <v>0</v>
      </c>
      <c r="P19" s="36">
        <f>ROUND(SUM(L19:O19),2)</f>
        <v>0</v>
      </c>
    </row>
    <row r="20" spans="2:16" s="52" customFormat="1" ht="12.75">
      <c r="B20" s="31">
        <v>8</v>
      </c>
      <c r="C20" s="30" t="s">
        <v>151</v>
      </c>
      <c r="D20" s="207" t="s">
        <v>41</v>
      </c>
      <c r="E20" s="208"/>
      <c r="F20" s="209"/>
      <c r="G20" s="76" t="s">
        <v>25</v>
      </c>
      <c r="H20" s="77">
        <v>5</v>
      </c>
      <c r="I20" s="32"/>
      <c r="J20" s="78"/>
      <c r="K20" s="79"/>
      <c r="L20" s="33">
        <f t="shared" si="0"/>
        <v>0</v>
      </c>
      <c r="M20" s="34">
        <f t="shared" si="1"/>
        <v>0</v>
      </c>
      <c r="N20" s="35">
        <f t="shared" si="2"/>
        <v>0</v>
      </c>
      <c r="O20" s="35">
        <f t="shared" si="3"/>
        <v>0</v>
      </c>
      <c r="P20" s="36">
        <f t="shared" si="4"/>
        <v>0</v>
      </c>
    </row>
    <row r="21" spans="2:16" s="52" customFormat="1" ht="12.75">
      <c r="B21" s="31">
        <v>9</v>
      </c>
      <c r="C21" s="30" t="s">
        <v>126</v>
      </c>
      <c r="D21" s="207" t="s">
        <v>129</v>
      </c>
      <c r="E21" s="208"/>
      <c r="F21" s="209"/>
      <c r="G21" s="76" t="s">
        <v>25</v>
      </c>
      <c r="H21" s="77">
        <v>4</v>
      </c>
      <c r="I21" s="32"/>
      <c r="J21" s="78"/>
      <c r="K21" s="79"/>
      <c r="L21" s="33">
        <f t="shared" si="0"/>
        <v>0</v>
      </c>
      <c r="M21" s="34">
        <f t="shared" si="1"/>
        <v>0</v>
      </c>
      <c r="N21" s="35">
        <f t="shared" si="2"/>
        <v>0</v>
      </c>
      <c r="O21" s="35">
        <f t="shared" si="3"/>
        <v>0</v>
      </c>
      <c r="P21" s="36">
        <f t="shared" si="4"/>
        <v>0</v>
      </c>
    </row>
    <row r="22" spans="2:16" s="52" customFormat="1" ht="12.75">
      <c r="B22" s="31">
        <v>10</v>
      </c>
      <c r="C22" s="30" t="s">
        <v>127</v>
      </c>
      <c r="D22" s="207" t="s">
        <v>130</v>
      </c>
      <c r="E22" s="208"/>
      <c r="F22" s="209"/>
      <c r="G22" s="76" t="s">
        <v>25</v>
      </c>
      <c r="H22" s="77">
        <v>4</v>
      </c>
      <c r="I22" s="32"/>
      <c r="J22" s="78"/>
      <c r="K22" s="79"/>
      <c r="L22" s="33">
        <f t="shared" si="0"/>
        <v>0</v>
      </c>
      <c r="M22" s="34">
        <f t="shared" si="1"/>
        <v>0</v>
      </c>
      <c r="N22" s="35">
        <f t="shared" si="2"/>
        <v>0</v>
      </c>
      <c r="O22" s="35">
        <f t="shared" si="3"/>
        <v>0</v>
      </c>
      <c r="P22" s="36">
        <f t="shared" si="4"/>
        <v>0</v>
      </c>
    </row>
    <row r="23" spans="2:16" s="52" customFormat="1" ht="12.75">
      <c r="B23" s="31">
        <v>11</v>
      </c>
      <c r="C23" s="30" t="s">
        <v>128</v>
      </c>
      <c r="D23" s="207" t="s">
        <v>131</v>
      </c>
      <c r="E23" s="208"/>
      <c r="F23" s="209"/>
      <c r="G23" s="76" t="s">
        <v>25</v>
      </c>
      <c r="H23" s="77">
        <v>4</v>
      </c>
      <c r="I23" s="32"/>
      <c r="J23" s="78"/>
      <c r="K23" s="79"/>
      <c r="L23" s="33">
        <f t="shared" si="0"/>
        <v>0</v>
      </c>
      <c r="M23" s="34">
        <f t="shared" si="1"/>
        <v>0</v>
      </c>
      <c r="N23" s="35">
        <f t="shared" si="2"/>
        <v>0</v>
      </c>
      <c r="O23" s="35">
        <f t="shared" si="3"/>
        <v>0</v>
      </c>
      <c r="P23" s="36">
        <f t="shared" si="4"/>
        <v>0</v>
      </c>
    </row>
    <row r="24" spans="2:16" s="52" customFormat="1" ht="27" customHeight="1">
      <c r="B24" s="31">
        <v>12</v>
      </c>
      <c r="C24" s="30" t="s">
        <v>168</v>
      </c>
      <c r="D24" s="207" t="s">
        <v>169</v>
      </c>
      <c r="E24" s="208"/>
      <c r="F24" s="209"/>
      <c r="G24" s="76" t="s">
        <v>25</v>
      </c>
      <c r="H24" s="77">
        <v>2</v>
      </c>
      <c r="I24" s="32"/>
      <c r="J24" s="78"/>
      <c r="K24" s="79"/>
      <c r="L24" s="33">
        <f t="shared" si="0"/>
        <v>0</v>
      </c>
      <c r="M24" s="34">
        <f t="shared" si="1"/>
        <v>0</v>
      </c>
      <c r="N24" s="35">
        <f t="shared" si="2"/>
        <v>0</v>
      </c>
      <c r="O24" s="35">
        <f t="shared" si="3"/>
        <v>0</v>
      </c>
      <c r="P24" s="36">
        <f t="shared" si="4"/>
        <v>0</v>
      </c>
    </row>
    <row r="25" spans="2:16" s="52" customFormat="1" ht="27" customHeight="1">
      <c r="B25" s="31">
        <v>13</v>
      </c>
      <c r="C25" s="30" t="s">
        <v>132</v>
      </c>
      <c r="D25" s="207" t="s">
        <v>134</v>
      </c>
      <c r="E25" s="208"/>
      <c r="F25" s="209"/>
      <c r="G25" s="76" t="s">
        <v>25</v>
      </c>
      <c r="H25" s="77">
        <v>1</v>
      </c>
      <c r="I25" s="32"/>
      <c r="J25" s="78"/>
      <c r="K25" s="79"/>
      <c r="L25" s="33">
        <f t="shared" si="0"/>
        <v>0</v>
      </c>
      <c r="M25" s="34">
        <f t="shared" si="1"/>
        <v>0</v>
      </c>
      <c r="N25" s="35">
        <f t="shared" si="2"/>
        <v>0</v>
      </c>
      <c r="O25" s="35">
        <f t="shared" si="3"/>
        <v>0</v>
      </c>
      <c r="P25" s="36">
        <f t="shared" si="4"/>
        <v>0</v>
      </c>
    </row>
    <row r="26" spans="2:16" s="52" customFormat="1" ht="12.75">
      <c r="B26" s="31">
        <v>14</v>
      </c>
      <c r="C26" s="30" t="s">
        <v>133</v>
      </c>
      <c r="D26" s="207" t="s">
        <v>135</v>
      </c>
      <c r="E26" s="208"/>
      <c r="F26" s="209"/>
      <c r="G26" s="76" t="s">
        <v>25</v>
      </c>
      <c r="H26" s="77">
        <v>2</v>
      </c>
      <c r="I26" s="32"/>
      <c r="J26" s="78"/>
      <c r="K26" s="79"/>
      <c r="L26" s="33">
        <f t="shared" si="0"/>
        <v>0</v>
      </c>
      <c r="M26" s="34">
        <f t="shared" si="1"/>
        <v>0</v>
      </c>
      <c r="N26" s="35">
        <f t="shared" si="2"/>
        <v>0</v>
      </c>
      <c r="O26" s="35">
        <f t="shared" si="3"/>
        <v>0</v>
      </c>
      <c r="P26" s="36">
        <f t="shared" si="4"/>
        <v>0</v>
      </c>
    </row>
    <row r="27" spans="2:16" s="52" customFormat="1" ht="27" customHeight="1">
      <c r="B27" s="31">
        <v>15</v>
      </c>
      <c r="C27" s="30" t="s">
        <v>42</v>
      </c>
      <c r="D27" s="207" t="s">
        <v>43</v>
      </c>
      <c r="E27" s="208"/>
      <c r="F27" s="209"/>
      <c r="G27" s="76" t="s">
        <v>44</v>
      </c>
      <c r="H27" s="77">
        <v>780</v>
      </c>
      <c r="I27" s="32"/>
      <c r="J27" s="78"/>
      <c r="K27" s="79"/>
      <c r="L27" s="33">
        <f t="shared" si="0"/>
        <v>0</v>
      </c>
      <c r="M27" s="34">
        <f t="shared" si="1"/>
        <v>0</v>
      </c>
      <c r="N27" s="35">
        <f t="shared" si="2"/>
        <v>0</v>
      </c>
      <c r="O27" s="35">
        <f t="shared" si="3"/>
        <v>0</v>
      </c>
      <c r="P27" s="36">
        <f t="shared" si="4"/>
        <v>0</v>
      </c>
    </row>
    <row r="28" spans="2:16" s="52" customFormat="1" ht="27" customHeight="1">
      <c r="B28" s="31">
        <v>16</v>
      </c>
      <c r="C28" s="30" t="s">
        <v>136</v>
      </c>
      <c r="D28" s="207" t="s">
        <v>137</v>
      </c>
      <c r="E28" s="208"/>
      <c r="F28" s="209"/>
      <c r="G28" s="76" t="s">
        <v>44</v>
      </c>
      <c r="H28" s="77">
        <v>14</v>
      </c>
      <c r="I28" s="32"/>
      <c r="J28" s="78"/>
      <c r="K28" s="79"/>
      <c r="L28" s="33">
        <f t="shared" si="0"/>
        <v>0</v>
      </c>
      <c r="M28" s="34">
        <f t="shared" si="1"/>
        <v>0</v>
      </c>
      <c r="N28" s="35">
        <f t="shared" si="2"/>
        <v>0</v>
      </c>
      <c r="O28" s="35">
        <f t="shared" si="3"/>
        <v>0</v>
      </c>
      <c r="P28" s="36">
        <f t="shared" si="4"/>
        <v>0</v>
      </c>
    </row>
    <row r="29" spans="2:16" s="52" customFormat="1" ht="12.75">
      <c r="B29" s="31">
        <v>17</v>
      </c>
      <c r="C29" s="30" t="s">
        <v>45</v>
      </c>
      <c r="D29" s="207" t="s">
        <v>52</v>
      </c>
      <c r="E29" s="208"/>
      <c r="F29" s="209"/>
      <c r="G29" s="76" t="s">
        <v>44</v>
      </c>
      <c r="H29" s="77">
        <v>22</v>
      </c>
      <c r="I29" s="32"/>
      <c r="J29" s="78"/>
      <c r="K29" s="79"/>
      <c r="L29" s="33">
        <f t="shared" si="0"/>
        <v>0</v>
      </c>
      <c r="M29" s="34">
        <f t="shared" si="1"/>
        <v>0</v>
      </c>
      <c r="N29" s="35">
        <f t="shared" si="2"/>
        <v>0</v>
      </c>
      <c r="O29" s="35">
        <f t="shared" si="3"/>
        <v>0</v>
      </c>
      <c r="P29" s="36">
        <f t="shared" si="4"/>
        <v>0</v>
      </c>
    </row>
    <row r="30" spans="2:16" s="52" customFormat="1" ht="12.75">
      <c r="B30" s="31">
        <v>18</v>
      </c>
      <c r="C30" s="30" t="s">
        <v>46</v>
      </c>
      <c r="D30" s="207" t="s">
        <v>51</v>
      </c>
      <c r="E30" s="208"/>
      <c r="F30" s="209"/>
      <c r="G30" s="76" t="s">
        <v>25</v>
      </c>
      <c r="H30" s="77">
        <v>99</v>
      </c>
      <c r="I30" s="32"/>
      <c r="J30" s="78"/>
      <c r="K30" s="79"/>
      <c r="L30" s="33">
        <f t="shared" si="0"/>
        <v>0</v>
      </c>
      <c r="M30" s="34">
        <f t="shared" si="1"/>
        <v>0</v>
      </c>
      <c r="N30" s="35">
        <f t="shared" si="2"/>
        <v>0</v>
      </c>
      <c r="O30" s="35">
        <f t="shared" si="3"/>
        <v>0</v>
      </c>
      <c r="P30" s="36">
        <f t="shared" si="4"/>
        <v>0</v>
      </c>
    </row>
    <row r="31" spans="2:16" s="52" customFormat="1" ht="12.75">
      <c r="B31" s="31">
        <v>19</v>
      </c>
      <c r="C31" s="30" t="s">
        <v>47</v>
      </c>
      <c r="D31" s="207" t="s">
        <v>50</v>
      </c>
      <c r="E31" s="208"/>
      <c r="F31" s="209"/>
      <c r="G31" s="76" t="s">
        <v>25</v>
      </c>
      <c r="H31" s="77">
        <v>205</v>
      </c>
      <c r="I31" s="32"/>
      <c r="J31" s="78"/>
      <c r="K31" s="79"/>
      <c r="L31" s="33">
        <f t="shared" si="0"/>
        <v>0</v>
      </c>
      <c r="M31" s="34">
        <f t="shared" si="1"/>
        <v>0</v>
      </c>
      <c r="N31" s="35">
        <f t="shared" si="2"/>
        <v>0</v>
      </c>
      <c r="O31" s="35">
        <f t="shared" si="3"/>
        <v>0</v>
      </c>
      <c r="P31" s="36">
        <f t="shared" si="4"/>
        <v>0</v>
      </c>
    </row>
    <row r="32" spans="2:16" s="52" customFormat="1" ht="12.75">
      <c r="B32" s="31">
        <v>20</v>
      </c>
      <c r="C32" s="30" t="s">
        <v>138</v>
      </c>
      <c r="D32" s="207" t="s">
        <v>139</v>
      </c>
      <c r="E32" s="208"/>
      <c r="F32" s="209"/>
      <c r="G32" s="76" t="s">
        <v>25</v>
      </c>
      <c r="H32" s="77">
        <v>14</v>
      </c>
      <c r="I32" s="32"/>
      <c r="J32" s="78"/>
      <c r="K32" s="79"/>
      <c r="L32" s="33">
        <f t="shared" si="0"/>
        <v>0</v>
      </c>
      <c r="M32" s="34">
        <f t="shared" si="1"/>
        <v>0</v>
      </c>
      <c r="N32" s="35">
        <f t="shared" si="2"/>
        <v>0</v>
      </c>
      <c r="O32" s="35">
        <f t="shared" si="3"/>
        <v>0</v>
      </c>
      <c r="P32" s="36">
        <f t="shared" si="4"/>
        <v>0</v>
      </c>
    </row>
    <row r="33" spans="2:16" s="52" customFormat="1" ht="12.75">
      <c r="B33" s="31">
        <v>21</v>
      </c>
      <c r="C33" s="30" t="s">
        <v>48</v>
      </c>
      <c r="D33" s="207" t="s">
        <v>49</v>
      </c>
      <c r="E33" s="208"/>
      <c r="F33" s="209"/>
      <c r="G33" s="76" t="s">
        <v>25</v>
      </c>
      <c r="H33" s="77">
        <v>376</v>
      </c>
      <c r="I33" s="32"/>
      <c r="J33" s="78"/>
      <c r="K33" s="79"/>
      <c r="L33" s="33">
        <f t="shared" si="0"/>
        <v>0</v>
      </c>
      <c r="M33" s="34">
        <f t="shared" si="1"/>
        <v>0</v>
      </c>
      <c r="N33" s="35">
        <f t="shared" si="2"/>
        <v>0</v>
      </c>
      <c r="O33" s="35">
        <f t="shared" si="3"/>
        <v>0</v>
      </c>
      <c r="P33" s="36">
        <f t="shared" si="4"/>
        <v>0</v>
      </c>
    </row>
    <row r="34" spans="2:16" s="52" customFormat="1" ht="12.75">
      <c r="B34" s="31">
        <v>22</v>
      </c>
      <c r="C34" s="30" t="s">
        <v>53</v>
      </c>
      <c r="D34" s="207" t="s">
        <v>56</v>
      </c>
      <c r="E34" s="208"/>
      <c r="F34" s="209"/>
      <c r="G34" s="76" t="s">
        <v>25</v>
      </c>
      <c r="H34" s="77">
        <v>230</v>
      </c>
      <c r="I34" s="32"/>
      <c r="J34" s="78"/>
      <c r="K34" s="79"/>
      <c r="L34" s="33">
        <f t="shared" si="0"/>
        <v>0</v>
      </c>
      <c r="M34" s="34">
        <f t="shared" si="1"/>
        <v>0</v>
      </c>
      <c r="N34" s="35">
        <f t="shared" si="2"/>
        <v>0</v>
      </c>
      <c r="O34" s="35">
        <f t="shared" si="3"/>
        <v>0</v>
      </c>
      <c r="P34" s="36">
        <f t="shared" si="4"/>
        <v>0</v>
      </c>
    </row>
    <row r="35" spans="2:16" s="52" customFormat="1" ht="12.75">
      <c r="B35" s="31">
        <v>23</v>
      </c>
      <c r="C35" s="30" t="s">
        <v>54</v>
      </c>
      <c r="D35" s="207" t="s">
        <v>57</v>
      </c>
      <c r="E35" s="208"/>
      <c r="F35" s="209"/>
      <c r="G35" s="76" t="s">
        <v>25</v>
      </c>
      <c r="H35" s="77">
        <v>479</v>
      </c>
      <c r="I35" s="32"/>
      <c r="J35" s="78"/>
      <c r="K35" s="79"/>
      <c r="L35" s="33">
        <f t="shared" si="0"/>
        <v>0</v>
      </c>
      <c r="M35" s="34">
        <f t="shared" si="1"/>
        <v>0</v>
      </c>
      <c r="N35" s="35">
        <f t="shared" si="2"/>
        <v>0</v>
      </c>
      <c r="O35" s="35">
        <f t="shared" si="3"/>
        <v>0</v>
      </c>
      <c r="P35" s="36">
        <f t="shared" si="4"/>
        <v>0</v>
      </c>
    </row>
    <row r="36" spans="2:16" s="52" customFormat="1" ht="12.75">
      <c r="B36" s="31">
        <v>24</v>
      </c>
      <c r="C36" s="30" t="s">
        <v>140</v>
      </c>
      <c r="D36" s="207" t="s">
        <v>141</v>
      </c>
      <c r="E36" s="208"/>
      <c r="F36" s="209"/>
      <c r="G36" s="76" t="s">
        <v>25</v>
      </c>
      <c r="H36" s="77">
        <v>31</v>
      </c>
      <c r="I36" s="32"/>
      <c r="J36" s="78"/>
      <c r="K36" s="79"/>
      <c r="L36" s="33">
        <f t="shared" si="0"/>
        <v>0</v>
      </c>
      <c r="M36" s="34">
        <f t="shared" si="1"/>
        <v>0</v>
      </c>
      <c r="N36" s="35">
        <f t="shared" si="2"/>
        <v>0</v>
      </c>
      <c r="O36" s="35">
        <f t="shared" si="3"/>
        <v>0</v>
      </c>
      <c r="P36" s="36">
        <f t="shared" si="4"/>
        <v>0</v>
      </c>
    </row>
    <row r="37" spans="2:16" s="52" customFormat="1" ht="12.75">
      <c r="B37" s="31">
        <v>25</v>
      </c>
      <c r="C37" s="30" t="s">
        <v>55</v>
      </c>
      <c r="D37" s="207" t="s">
        <v>58</v>
      </c>
      <c r="E37" s="208"/>
      <c r="F37" s="209"/>
      <c r="G37" s="76" t="s">
        <v>25</v>
      </c>
      <c r="H37" s="77">
        <v>1077</v>
      </c>
      <c r="I37" s="32"/>
      <c r="J37" s="78"/>
      <c r="K37" s="79"/>
      <c r="L37" s="33">
        <f t="shared" si="0"/>
        <v>0</v>
      </c>
      <c r="M37" s="34">
        <f t="shared" si="1"/>
        <v>0</v>
      </c>
      <c r="N37" s="35">
        <f t="shared" si="2"/>
        <v>0</v>
      </c>
      <c r="O37" s="35">
        <f t="shared" si="3"/>
        <v>0</v>
      </c>
      <c r="P37" s="36">
        <f t="shared" si="4"/>
        <v>0</v>
      </c>
    </row>
    <row r="38" spans="2:16" s="52" customFormat="1" ht="12.75">
      <c r="B38" s="31">
        <v>26</v>
      </c>
      <c r="C38" s="30" t="s">
        <v>105</v>
      </c>
      <c r="D38" s="207" t="s">
        <v>107</v>
      </c>
      <c r="E38" s="208"/>
      <c r="F38" s="209"/>
      <c r="G38" s="76" t="s">
        <v>25</v>
      </c>
      <c r="H38" s="77">
        <v>1</v>
      </c>
      <c r="I38" s="32"/>
      <c r="J38" s="78"/>
      <c r="K38" s="79"/>
      <c r="L38" s="33">
        <f t="shared" si="0"/>
        <v>0</v>
      </c>
      <c r="M38" s="34">
        <f t="shared" si="1"/>
        <v>0</v>
      </c>
      <c r="N38" s="35">
        <f t="shared" si="2"/>
        <v>0</v>
      </c>
      <c r="O38" s="35">
        <f t="shared" si="3"/>
        <v>0</v>
      </c>
      <c r="P38" s="36">
        <f t="shared" si="4"/>
        <v>0</v>
      </c>
    </row>
    <row r="39" spans="2:16" s="52" customFormat="1" ht="27" customHeight="1">
      <c r="B39" s="31">
        <v>27</v>
      </c>
      <c r="C39" s="30" t="s">
        <v>59</v>
      </c>
      <c r="D39" s="207" t="s">
        <v>170</v>
      </c>
      <c r="E39" s="208"/>
      <c r="F39" s="209"/>
      <c r="G39" s="76" t="s">
        <v>26</v>
      </c>
      <c r="H39" s="77">
        <v>1</v>
      </c>
      <c r="I39" s="32"/>
      <c r="J39" s="78"/>
      <c r="K39" s="79"/>
      <c r="L39" s="33">
        <f t="shared" si="0"/>
        <v>0</v>
      </c>
      <c r="M39" s="34">
        <f t="shared" si="1"/>
        <v>0</v>
      </c>
      <c r="N39" s="35">
        <f t="shared" si="2"/>
        <v>0</v>
      </c>
      <c r="O39" s="35">
        <f t="shared" si="3"/>
        <v>0</v>
      </c>
      <c r="P39" s="36">
        <f t="shared" si="4"/>
        <v>0</v>
      </c>
    </row>
    <row r="40" spans="2:16" s="52" customFormat="1" ht="12.75" customHeight="1">
      <c r="B40" s="31">
        <v>28</v>
      </c>
      <c r="C40" s="30" t="s">
        <v>60</v>
      </c>
      <c r="D40" s="207" t="s">
        <v>61</v>
      </c>
      <c r="E40" s="208"/>
      <c r="F40" s="209"/>
      <c r="G40" s="76" t="s">
        <v>26</v>
      </c>
      <c r="H40" s="77">
        <v>1</v>
      </c>
      <c r="I40" s="32"/>
      <c r="J40" s="78"/>
      <c r="K40" s="79"/>
      <c r="L40" s="33">
        <f t="shared" si="0"/>
        <v>0</v>
      </c>
      <c r="M40" s="34">
        <f t="shared" si="1"/>
        <v>0</v>
      </c>
      <c r="N40" s="35">
        <f t="shared" si="2"/>
        <v>0</v>
      </c>
      <c r="O40" s="35">
        <f t="shared" si="3"/>
        <v>0</v>
      </c>
      <c r="P40" s="36">
        <f t="shared" si="4"/>
        <v>0</v>
      </c>
    </row>
    <row r="41" spans="2:16" s="52" customFormat="1" ht="12.75">
      <c r="B41" s="31">
        <v>29</v>
      </c>
      <c r="C41" s="30"/>
      <c r="D41" s="207" t="s">
        <v>62</v>
      </c>
      <c r="E41" s="208"/>
      <c r="F41" s="209"/>
      <c r="G41" s="76" t="s">
        <v>26</v>
      </c>
      <c r="H41" s="77">
        <v>1</v>
      </c>
      <c r="I41" s="32"/>
      <c r="J41" s="78"/>
      <c r="K41" s="79"/>
      <c r="L41" s="33">
        <f t="shared" si="0"/>
        <v>0</v>
      </c>
      <c r="M41" s="34">
        <f t="shared" si="1"/>
        <v>0</v>
      </c>
      <c r="N41" s="35">
        <f t="shared" si="2"/>
        <v>0</v>
      </c>
      <c r="O41" s="35">
        <f t="shared" si="3"/>
        <v>0</v>
      </c>
      <c r="P41" s="36">
        <f t="shared" si="4"/>
        <v>0</v>
      </c>
    </row>
    <row r="42" spans="2:16" s="52" customFormat="1" ht="12.75">
      <c r="B42" s="31">
        <v>30</v>
      </c>
      <c r="C42" s="30"/>
      <c r="D42" s="207" t="s">
        <v>148</v>
      </c>
      <c r="E42" s="208"/>
      <c r="F42" s="209"/>
      <c r="G42" s="76" t="s">
        <v>26</v>
      </c>
      <c r="H42" s="77">
        <v>1</v>
      </c>
      <c r="I42" s="32"/>
      <c r="J42" s="78"/>
      <c r="K42" s="79"/>
      <c r="L42" s="33">
        <f t="shared" si="0"/>
        <v>0</v>
      </c>
      <c r="M42" s="34">
        <f t="shared" si="1"/>
        <v>0</v>
      </c>
      <c r="N42" s="35">
        <f t="shared" si="2"/>
        <v>0</v>
      </c>
      <c r="O42" s="35">
        <f t="shared" si="3"/>
        <v>0</v>
      </c>
      <c r="P42" s="36">
        <f t="shared" si="4"/>
        <v>0</v>
      </c>
    </row>
    <row r="43" spans="2:16" s="52" customFormat="1" ht="12.75">
      <c r="B43" s="31">
        <v>31</v>
      </c>
      <c r="C43" s="30"/>
      <c r="D43" s="207" t="s">
        <v>171</v>
      </c>
      <c r="E43" s="208"/>
      <c r="F43" s="209"/>
      <c r="G43" s="76" t="s">
        <v>44</v>
      </c>
      <c r="H43" s="77">
        <v>8</v>
      </c>
      <c r="I43" s="32"/>
      <c r="J43" s="78"/>
      <c r="K43" s="79"/>
      <c r="L43" s="33">
        <f t="shared" si="0"/>
        <v>0</v>
      </c>
      <c r="M43" s="34">
        <f t="shared" si="1"/>
        <v>0</v>
      </c>
      <c r="N43" s="35">
        <f t="shared" si="2"/>
        <v>0</v>
      </c>
      <c r="O43" s="35">
        <f t="shared" si="3"/>
        <v>0</v>
      </c>
      <c r="P43" s="36">
        <f t="shared" si="4"/>
        <v>0</v>
      </c>
    </row>
    <row r="44" spans="2:16" s="52" customFormat="1" ht="12.75">
      <c r="B44" s="31">
        <v>32</v>
      </c>
      <c r="C44" s="30"/>
      <c r="D44" s="207" t="s">
        <v>63</v>
      </c>
      <c r="E44" s="208"/>
      <c r="F44" s="209"/>
      <c r="G44" s="76" t="s">
        <v>26</v>
      </c>
      <c r="H44" s="77">
        <v>1</v>
      </c>
      <c r="I44" s="32"/>
      <c r="J44" s="78"/>
      <c r="K44" s="79"/>
      <c r="L44" s="33">
        <f t="shared" si="0"/>
        <v>0</v>
      </c>
      <c r="M44" s="34">
        <f t="shared" si="1"/>
        <v>0</v>
      </c>
      <c r="N44" s="35">
        <f t="shared" si="2"/>
        <v>0</v>
      </c>
      <c r="O44" s="35">
        <f t="shared" si="3"/>
        <v>0</v>
      </c>
      <c r="P44" s="36">
        <f t="shared" si="4"/>
        <v>0</v>
      </c>
    </row>
    <row r="45" spans="2:16" s="52" customFormat="1" ht="12.75">
      <c r="B45" s="31">
        <v>33</v>
      </c>
      <c r="C45" s="30"/>
      <c r="D45" s="207" t="s">
        <v>64</v>
      </c>
      <c r="E45" s="208"/>
      <c r="F45" s="209"/>
      <c r="G45" s="76" t="s">
        <v>26</v>
      </c>
      <c r="H45" s="77">
        <v>1</v>
      </c>
      <c r="I45" s="32"/>
      <c r="J45" s="78"/>
      <c r="K45" s="79"/>
      <c r="L45" s="33">
        <f t="shared" si="0"/>
        <v>0</v>
      </c>
      <c r="M45" s="34">
        <f t="shared" si="1"/>
        <v>0</v>
      </c>
      <c r="N45" s="35">
        <f t="shared" si="2"/>
        <v>0</v>
      </c>
      <c r="O45" s="35">
        <f t="shared" si="3"/>
        <v>0</v>
      </c>
      <c r="P45" s="36">
        <f t="shared" si="4"/>
        <v>0</v>
      </c>
    </row>
    <row r="46" spans="2:16" s="52" customFormat="1" ht="12.75">
      <c r="B46" s="31">
        <v>34</v>
      </c>
      <c r="C46" s="30"/>
      <c r="D46" s="207" t="s">
        <v>65</v>
      </c>
      <c r="E46" s="208"/>
      <c r="F46" s="209"/>
      <c r="G46" s="76" t="s">
        <v>26</v>
      </c>
      <c r="H46" s="77">
        <v>1</v>
      </c>
      <c r="I46" s="32"/>
      <c r="J46" s="78"/>
      <c r="K46" s="79"/>
      <c r="L46" s="33">
        <f t="shared" si="0"/>
        <v>0</v>
      </c>
      <c r="M46" s="34">
        <f t="shared" si="1"/>
        <v>0</v>
      </c>
      <c r="N46" s="35">
        <f t="shared" si="2"/>
        <v>0</v>
      </c>
      <c r="O46" s="35">
        <f t="shared" si="3"/>
        <v>0</v>
      </c>
      <c r="P46" s="36">
        <f t="shared" si="4"/>
        <v>0</v>
      </c>
    </row>
    <row r="47" spans="2:16" s="52" customFormat="1" ht="12.75">
      <c r="B47" s="31">
        <v>35</v>
      </c>
      <c r="C47" s="30"/>
      <c r="D47" s="207" t="s">
        <v>66</v>
      </c>
      <c r="E47" s="208"/>
      <c r="F47" s="209"/>
      <c r="G47" s="76" t="s">
        <v>26</v>
      </c>
      <c r="H47" s="77">
        <v>1</v>
      </c>
      <c r="I47" s="32"/>
      <c r="J47" s="78"/>
      <c r="K47" s="79"/>
      <c r="L47" s="33">
        <f t="shared" si="0"/>
        <v>0</v>
      </c>
      <c r="M47" s="34">
        <f t="shared" si="1"/>
        <v>0</v>
      </c>
      <c r="N47" s="35">
        <f t="shared" si="2"/>
        <v>0</v>
      </c>
      <c r="O47" s="35">
        <f t="shared" si="3"/>
        <v>0</v>
      </c>
      <c r="P47" s="36">
        <f t="shared" si="4"/>
        <v>0</v>
      </c>
    </row>
    <row r="48" spans="2:16" s="52" customFormat="1" ht="12.75">
      <c r="B48" s="31">
        <v>36</v>
      </c>
      <c r="C48" s="30"/>
      <c r="D48" s="207"/>
      <c r="E48" s="208"/>
      <c r="F48" s="209"/>
      <c r="G48" s="76"/>
      <c r="H48" s="77"/>
      <c r="I48" s="32"/>
      <c r="J48" s="78"/>
      <c r="K48" s="79"/>
      <c r="L48" s="33"/>
      <c r="M48" s="34"/>
      <c r="N48" s="35"/>
      <c r="O48" s="35"/>
      <c r="P48" s="36"/>
    </row>
    <row r="49" spans="2:16" s="52" customFormat="1" ht="12.75">
      <c r="B49" s="31">
        <v>37</v>
      </c>
      <c r="C49" s="30"/>
      <c r="D49" s="207" t="s">
        <v>67</v>
      </c>
      <c r="E49" s="208"/>
      <c r="F49" s="209"/>
      <c r="G49" s="76" t="s">
        <v>26</v>
      </c>
      <c r="H49" s="77">
        <v>1</v>
      </c>
      <c r="I49" s="32"/>
      <c r="J49" s="78"/>
      <c r="K49" s="79"/>
      <c r="L49" s="33">
        <f t="shared" si="0"/>
        <v>0</v>
      </c>
      <c r="M49" s="34">
        <f t="shared" si="1"/>
        <v>0</v>
      </c>
      <c r="N49" s="35">
        <f t="shared" si="2"/>
        <v>0</v>
      </c>
      <c r="O49" s="35">
        <f t="shared" si="3"/>
        <v>0</v>
      </c>
      <c r="P49" s="36">
        <f t="shared" si="4"/>
        <v>0</v>
      </c>
    </row>
    <row r="50" spans="2:16" s="52" customFormat="1" ht="27" customHeight="1">
      <c r="B50" s="31">
        <v>38</v>
      </c>
      <c r="C50" s="30"/>
      <c r="D50" s="207" t="s">
        <v>68</v>
      </c>
      <c r="E50" s="208"/>
      <c r="F50" s="209"/>
      <c r="G50" s="76" t="s">
        <v>26</v>
      </c>
      <c r="H50" s="77">
        <v>1</v>
      </c>
      <c r="I50" s="32"/>
      <c r="J50" s="78"/>
      <c r="K50" s="79"/>
      <c r="L50" s="33">
        <f t="shared" si="0"/>
        <v>0</v>
      </c>
      <c r="M50" s="34">
        <f t="shared" si="1"/>
        <v>0</v>
      </c>
      <c r="N50" s="35">
        <f t="shared" si="2"/>
        <v>0</v>
      </c>
      <c r="O50" s="35">
        <f t="shared" si="3"/>
        <v>0</v>
      </c>
      <c r="P50" s="36">
        <f t="shared" si="4"/>
        <v>0</v>
      </c>
    </row>
    <row r="51" spans="2:16" s="52" customFormat="1" ht="13.5" customHeight="1">
      <c r="B51" s="31">
        <v>39</v>
      </c>
      <c r="C51" s="30"/>
      <c r="D51" s="207" t="s">
        <v>193</v>
      </c>
      <c r="E51" s="208"/>
      <c r="F51" s="209"/>
      <c r="G51" s="76" t="s">
        <v>26</v>
      </c>
      <c r="H51" s="77">
        <v>1</v>
      </c>
      <c r="I51" s="32"/>
      <c r="J51" s="78"/>
      <c r="K51" s="79"/>
      <c r="L51" s="33">
        <f t="shared" si="0"/>
        <v>0</v>
      </c>
      <c r="M51" s="34">
        <f t="shared" si="1"/>
        <v>0</v>
      </c>
      <c r="N51" s="35">
        <f t="shared" si="2"/>
        <v>0</v>
      </c>
      <c r="O51" s="35">
        <f t="shared" si="3"/>
        <v>0</v>
      </c>
      <c r="P51" s="36">
        <f t="shared" si="4"/>
        <v>0</v>
      </c>
    </row>
    <row r="52" spans="2:16" s="52" customFormat="1" ht="3.75" customHeight="1" thickBot="1">
      <c r="B52" s="80"/>
      <c r="C52" s="81"/>
      <c r="D52" s="219"/>
      <c r="E52" s="220"/>
      <c r="F52" s="221"/>
      <c r="G52" s="82"/>
      <c r="H52" s="83"/>
      <c r="I52" s="84"/>
      <c r="J52" s="85"/>
      <c r="K52" s="86"/>
      <c r="L52" s="87"/>
      <c r="M52" s="88"/>
      <c r="N52" s="89"/>
      <c r="O52" s="89"/>
      <c r="P52" s="90"/>
    </row>
    <row r="53" spans="2:16" s="98" customFormat="1" ht="17.25" thickBot="1">
      <c r="B53" s="91" t="s">
        <v>27</v>
      </c>
      <c r="C53" s="92"/>
      <c r="D53" s="92"/>
      <c r="E53" s="92"/>
      <c r="F53" s="92"/>
      <c r="G53" s="92"/>
      <c r="H53" s="92"/>
      <c r="I53" s="93"/>
      <c r="J53" s="93"/>
      <c r="K53" s="94"/>
      <c r="L53" s="95">
        <f>ROUND(SUM(L12:L52),2)</f>
        <v>0</v>
      </c>
      <c r="M53" s="95">
        <f>ROUND(SUM(M12:M52),2)</f>
        <v>0</v>
      </c>
      <c r="N53" s="95">
        <f>ROUND(SUM(N12:N52),2)</f>
        <v>0</v>
      </c>
      <c r="O53" s="96">
        <f>ROUND(SUM(O12:O52),2)</f>
        <v>0</v>
      </c>
      <c r="P53" s="97">
        <f>ROUND(SUM(P12:P52),2)</f>
        <v>0</v>
      </c>
    </row>
    <row r="54" spans="2:16" s="107" customFormat="1" ht="12.75">
      <c r="B54" s="99" t="s">
        <v>28</v>
      </c>
      <c r="C54" s="100"/>
      <c r="D54" s="100"/>
      <c r="E54" s="100"/>
      <c r="F54" s="100"/>
      <c r="G54" s="101"/>
      <c r="H54" s="28"/>
      <c r="I54" s="102"/>
      <c r="J54" s="103"/>
      <c r="K54" s="101"/>
      <c r="L54" s="104">
        <v>0</v>
      </c>
      <c r="M54" s="104"/>
      <c r="N54" s="105"/>
      <c r="O54" s="106"/>
      <c r="P54" s="75">
        <f>SUM(L54:O54)</f>
        <v>0</v>
      </c>
    </row>
    <row r="55" spans="2:16" s="107" customFormat="1" ht="13.5" thickBot="1">
      <c r="B55" s="108" t="s">
        <v>29</v>
      </c>
      <c r="C55" s="109"/>
      <c r="D55" s="109"/>
      <c r="E55" s="109"/>
      <c r="F55" s="109"/>
      <c r="G55" s="110"/>
      <c r="H55" s="29"/>
      <c r="I55" s="111"/>
      <c r="J55" s="112"/>
      <c r="K55" s="110"/>
      <c r="L55" s="113">
        <v>0</v>
      </c>
      <c r="M55" s="113"/>
      <c r="N55" s="114"/>
      <c r="O55" s="115"/>
      <c r="P55" s="116">
        <f>SUM(L55:O55)</f>
        <v>0</v>
      </c>
    </row>
    <row r="56" spans="2:16" s="45" customFormat="1" ht="17.25" thickBot="1">
      <c r="B56" s="117" t="s">
        <v>30</v>
      </c>
      <c r="C56" s="92"/>
      <c r="D56" s="92"/>
      <c r="E56" s="92"/>
      <c r="F56" s="92"/>
      <c r="G56" s="92"/>
      <c r="H56" s="92"/>
      <c r="I56" s="93"/>
      <c r="J56" s="93"/>
      <c r="K56" s="94"/>
      <c r="L56" s="118">
        <f>SUM(L53:L55)</f>
        <v>0</v>
      </c>
      <c r="M56" s="118">
        <f>SUM(M53:M55)</f>
        <v>0</v>
      </c>
      <c r="N56" s="118">
        <f>SUM(N53:N55)</f>
        <v>0</v>
      </c>
      <c r="O56" s="118">
        <f>SUM(O53:O55)</f>
        <v>0</v>
      </c>
      <c r="P56" s="119">
        <f>SUM(P53:P55)</f>
        <v>0</v>
      </c>
    </row>
  </sheetData>
  <sheetProtection/>
  <mergeCells count="57">
    <mergeCell ref="D37:F37"/>
    <mergeCell ref="D43:F43"/>
    <mergeCell ref="D47:F47"/>
    <mergeCell ref="D42:F42"/>
    <mergeCell ref="D31:F31"/>
    <mergeCell ref="D33:F33"/>
    <mergeCell ref="D32:F32"/>
    <mergeCell ref="D36:F36"/>
    <mergeCell ref="D52:F52"/>
    <mergeCell ref="D24:F24"/>
    <mergeCell ref="D40:F40"/>
    <mergeCell ref="D41:F41"/>
    <mergeCell ref="D34:F34"/>
    <mergeCell ref="D35:F35"/>
    <mergeCell ref="D51:F51"/>
    <mergeCell ref="D39:F39"/>
    <mergeCell ref="D23:F23"/>
    <mergeCell ref="D25:F25"/>
    <mergeCell ref="D26:F26"/>
    <mergeCell ref="D27:F27"/>
    <mergeCell ref="D38:F38"/>
    <mergeCell ref="D48:F48"/>
    <mergeCell ref="D49:F49"/>
    <mergeCell ref="D29:F29"/>
    <mergeCell ref="D50:F50"/>
    <mergeCell ref="D44:F44"/>
    <mergeCell ref="D45:F45"/>
    <mergeCell ref="D46:F46"/>
    <mergeCell ref="D28:F28"/>
    <mergeCell ref="C11:F11"/>
    <mergeCell ref="D12:F12"/>
    <mergeCell ref="D13:F13"/>
    <mergeCell ref="D22:F22"/>
    <mergeCell ref="D30:F30"/>
    <mergeCell ref="P9:P10"/>
    <mergeCell ref="D21:F21"/>
    <mergeCell ref="D14:F14"/>
    <mergeCell ref="D15:F15"/>
    <mergeCell ref="D18:F18"/>
    <mergeCell ref="D20:F20"/>
    <mergeCell ref="D17:F17"/>
    <mergeCell ref="D19:F19"/>
    <mergeCell ref="D16:F16"/>
    <mergeCell ref="N5:O5"/>
    <mergeCell ref="B9:B10"/>
    <mergeCell ref="C9:C10"/>
    <mergeCell ref="D9:F10"/>
    <mergeCell ref="G9:G10"/>
    <mergeCell ref="H9:H10"/>
    <mergeCell ref="I9:K9"/>
    <mergeCell ref="L9:O9"/>
    <mergeCell ref="E2:F2"/>
    <mergeCell ref="I2:J2"/>
    <mergeCell ref="E3:F3"/>
    <mergeCell ref="I3:J3"/>
    <mergeCell ref="E4:F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P63" sqref="P63"/>
      <selection pane="bottomLeft" activeCell="J30" sqref="J30"/>
    </sheetView>
  </sheetViews>
  <sheetFormatPr defaultColWidth="9.140625" defaultRowHeight="15"/>
  <cols>
    <col min="1" max="1" width="1.8515625" style="2" customWidth="1"/>
    <col min="2" max="2" width="7.00390625" style="1" customWidth="1"/>
    <col min="3" max="3" width="19.140625" style="1" bestFit="1" customWidth="1"/>
    <col min="4" max="4" width="19.7109375" style="2" customWidth="1"/>
    <col min="5" max="6" width="18.421875" style="2" customWidth="1"/>
    <col min="7" max="7" width="6.28125" style="2" customWidth="1"/>
    <col min="8" max="8" width="5.7109375" style="2" customWidth="1"/>
    <col min="9" max="10" width="9.7109375" style="1" customWidth="1"/>
    <col min="11" max="11" width="9.7109375" style="2" customWidth="1"/>
    <col min="12" max="15" width="10.7109375" style="2" customWidth="1"/>
    <col min="16" max="16" width="11.7109375" style="2" customWidth="1"/>
    <col min="17" max="16384" width="9.140625" style="2" customWidth="1"/>
  </cols>
  <sheetData>
    <row r="1" ht="9" customHeight="1"/>
    <row r="2" spans="2:16" ht="15" customHeight="1">
      <c r="B2" s="2"/>
      <c r="C2" s="2"/>
      <c r="D2" s="3" t="s">
        <v>0</v>
      </c>
      <c r="E2" s="187" t="s">
        <v>31</v>
      </c>
      <c r="F2" s="187"/>
      <c r="H2" s="3" t="s">
        <v>1</v>
      </c>
      <c r="I2" s="187"/>
      <c r="J2" s="187"/>
      <c r="K2" s="4"/>
      <c r="L2" s="5"/>
      <c r="M2" s="4"/>
      <c r="N2" s="6" t="s">
        <v>2</v>
      </c>
      <c r="O2" s="7"/>
      <c r="P2" s="3"/>
    </row>
    <row r="3" spans="2:16" ht="15" customHeight="1">
      <c r="B3" s="2"/>
      <c r="C3" s="2"/>
      <c r="D3" s="3" t="s">
        <v>3</v>
      </c>
      <c r="E3" s="187" t="s">
        <v>162</v>
      </c>
      <c r="F3" s="187"/>
      <c r="H3" s="3" t="s">
        <v>4</v>
      </c>
      <c r="I3" s="187"/>
      <c r="J3" s="187"/>
      <c r="K3" s="4"/>
      <c r="M3" s="7"/>
      <c r="N3" s="4"/>
      <c r="O3" s="4"/>
      <c r="P3" s="4"/>
    </row>
    <row r="4" spans="2:16" ht="15" customHeight="1">
      <c r="B4" s="2"/>
      <c r="C4" s="2"/>
      <c r="D4" s="3" t="s">
        <v>5</v>
      </c>
      <c r="E4" s="187" t="s">
        <v>149</v>
      </c>
      <c r="F4" s="187"/>
      <c r="H4" s="3" t="s">
        <v>6</v>
      </c>
      <c r="I4" s="187"/>
      <c r="J4" s="187"/>
      <c r="K4" s="4"/>
      <c r="M4" s="6" t="s">
        <v>7</v>
      </c>
      <c r="N4" s="8"/>
      <c r="O4" s="8"/>
      <c r="P4" s="8"/>
    </row>
    <row r="5" spans="2:16" ht="15" customHeight="1">
      <c r="B5" s="2"/>
      <c r="C5" s="2"/>
      <c r="H5" s="11"/>
      <c r="I5" s="12"/>
      <c r="J5" s="13"/>
      <c r="K5" s="5"/>
      <c r="L5" s="5"/>
      <c r="M5" s="12"/>
      <c r="N5" s="188" t="s">
        <v>8</v>
      </c>
      <c r="O5" s="188"/>
      <c r="P5" s="14" t="s">
        <v>9</v>
      </c>
    </row>
    <row r="6" spans="2:16" ht="3.75" customHeight="1">
      <c r="B6" s="2"/>
      <c r="C6" s="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9"/>
    </row>
    <row r="7" spans="2:16" ht="16.5">
      <c r="B7" s="16" t="s">
        <v>10</v>
      </c>
      <c r="C7" s="17"/>
      <c r="D7" s="3" t="s">
        <v>11</v>
      </c>
      <c r="E7" s="18" t="s">
        <v>69</v>
      </c>
      <c r="F7" s="18"/>
      <c r="G7" s="18"/>
      <c r="H7" s="18"/>
      <c r="I7" s="18"/>
      <c r="J7" s="18"/>
      <c r="K7" s="18"/>
      <c r="L7" s="18"/>
      <c r="M7" s="19"/>
      <c r="N7" s="19"/>
      <c r="O7" s="3" t="s">
        <v>12</v>
      </c>
      <c r="P7" s="20">
        <f>P56</f>
        <v>0</v>
      </c>
    </row>
    <row r="8" spans="3:16" ht="6.75" customHeight="1" thickBot="1">
      <c r="C8" s="10"/>
      <c r="D8" s="22"/>
      <c r="E8" s="22"/>
      <c r="F8" s="22"/>
      <c r="G8" s="23"/>
      <c r="H8" s="23"/>
      <c r="I8" s="24"/>
      <c r="J8" s="24"/>
      <c r="K8" s="23"/>
      <c r="L8" s="25"/>
      <c r="M8" s="26"/>
      <c r="N8" s="26"/>
      <c r="O8" s="25"/>
      <c r="P8" s="21"/>
    </row>
    <row r="9" spans="2:16" s="27" customFormat="1" ht="28.5" customHeight="1">
      <c r="B9" s="231" t="s">
        <v>13</v>
      </c>
      <c r="C9" s="233" t="s">
        <v>14</v>
      </c>
      <c r="D9" s="233" t="s">
        <v>15</v>
      </c>
      <c r="E9" s="235"/>
      <c r="F9" s="236"/>
      <c r="G9" s="239" t="s">
        <v>16</v>
      </c>
      <c r="H9" s="241" t="s">
        <v>17</v>
      </c>
      <c r="I9" s="225" t="s">
        <v>18</v>
      </c>
      <c r="J9" s="226"/>
      <c r="K9" s="228"/>
      <c r="L9" s="225" t="s">
        <v>19</v>
      </c>
      <c r="M9" s="226"/>
      <c r="N9" s="227"/>
      <c r="O9" s="228"/>
      <c r="P9" s="229" t="s">
        <v>20</v>
      </c>
    </row>
    <row r="10" spans="2:16" s="52" customFormat="1" ht="27" customHeight="1">
      <c r="B10" s="232"/>
      <c r="C10" s="234"/>
      <c r="D10" s="234"/>
      <c r="E10" s="237"/>
      <c r="F10" s="238"/>
      <c r="G10" s="240"/>
      <c r="H10" s="242"/>
      <c r="I10" s="53" t="s">
        <v>21</v>
      </c>
      <c r="J10" s="54" t="s">
        <v>22</v>
      </c>
      <c r="K10" s="55" t="s">
        <v>23</v>
      </c>
      <c r="L10" s="53" t="s">
        <v>21</v>
      </c>
      <c r="M10" s="54" t="s">
        <v>22</v>
      </c>
      <c r="N10" s="56" t="s">
        <v>24</v>
      </c>
      <c r="O10" s="56" t="s">
        <v>23</v>
      </c>
      <c r="P10" s="230"/>
    </row>
    <row r="11" spans="2:16" s="52" customFormat="1" ht="13.5" customHeight="1" thickBot="1">
      <c r="B11" s="57">
        <v>1</v>
      </c>
      <c r="C11" s="213">
        <v>2</v>
      </c>
      <c r="D11" s="214"/>
      <c r="E11" s="214"/>
      <c r="F11" s="215"/>
      <c r="G11" s="58">
        <v>3</v>
      </c>
      <c r="H11" s="59">
        <v>4</v>
      </c>
      <c r="I11" s="57">
        <v>5</v>
      </c>
      <c r="J11" s="58">
        <v>6</v>
      </c>
      <c r="K11" s="60">
        <v>7</v>
      </c>
      <c r="L11" s="61">
        <v>8</v>
      </c>
      <c r="M11" s="62">
        <v>9</v>
      </c>
      <c r="N11" s="63">
        <v>10</v>
      </c>
      <c r="O11" s="63">
        <v>11</v>
      </c>
      <c r="P11" s="64">
        <v>12</v>
      </c>
    </row>
    <row r="12" spans="2:16" s="52" customFormat="1" ht="3.75" customHeight="1">
      <c r="B12" s="65"/>
      <c r="C12" s="66"/>
      <c r="D12" s="216"/>
      <c r="E12" s="217"/>
      <c r="F12" s="218"/>
      <c r="G12" s="67"/>
      <c r="H12" s="68"/>
      <c r="I12" s="69"/>
      <c r="J12" s="70"/>
      <c r="K12" s="71"/>
      <c r="L12" s="72"/>
      <c r="M12" s="73"/>
      <c r="N12" s="74"/>
      <c r="O12" s="74"/>
      <c r="P12" s="75"/>
    </row>
    <row r="13" spans="2:16" s="52" customFormat="1" ht="54" customHeight="1">
      <c r="B13" s="31">
        <v>1</v>
      </c>
      <c r="C13" s="30" t="s">
        <v>70</v>
      </c>
      <c r="D13" s="207" t="s">
        <v>71</v>
      </c>
      <c r="E13" s="208"/>
      <c r="F13" s="209"/>
      <c r="G13" s="76" t="s">
        <v>25</v>
      </c>
      <c r="H13" s="77">
        <v>1</v>
      </c>
      <c r="I13" s="32"/>
      <c r="J13" s="78"/>
      <c r="K13" s="79"/>
      <c r="L13" s="33">
        <f>ROUND(I13*H13,2)</f>
        <v>0</v>
      </c>
      <c r="M13" s="34">
        <f>ROUND(J13*H13,2)</f>
        <v>0</v>
      </c>
      <c r="N13" s="35">
        <f>ROUND(M13*0.2359,2)</f>
        <v>0</v>
      </c>
      <c r="O13" s="35">
        <f>ROUND(K13*H13,2)</f>
        <v>0</v>
      </c>
      <c r="P13" s="36">
        <f>ROUND(SUM(L13:O13),2)</f>
        <v>0</v>
      </c>
    </row>
    <row r="14" spans="2:16" s="52" customFormat="1" ht="27" customHeight="1">
      <c r="B14" s="31">
        <v>2</v>
      </c>
      <c r="C14" s="30" t="s">
        <v>144</v>
      </c>
      <c r="D14" s="207" t="s">
        <v>174</v>
      </c>
      <c r="E14" s="208"/>
      <c r="F14" s="209"/>
      <c r="G14" s="76" t="s">
        <v>25</v>
      </c>
      <c r="H14" s="77">
        <v>1</v>
      </c>
      <c r="I14" s="32"/>
      <c r="J14" s="78"/>
      <c r="K14" s="79"/>
      <c r="L14" s="33">
        <f aca="true" t="shared" si="0" ref="L14:L51">ROUND(I14*H14,2)</f>
        <v>0</v>
      </c>
      <c r="M14" s="34">
        <f aca="true" t="shared" si="1" ref="M14:M51">ROUND(J14*H14,2)</f>
        <v>0</v>
      </c>
      <c r="N14" s="35">
        <f aca="true" t="shared" si="2" ref="N14:N51">ROUND(M14*0.2359,2)</f>
        <v>0</v>
      </c>
      <c r="O14" s="35">
        <f aca="true" t="shared" si="3" ref="O14:O51">ROUND(K14*H14,2)</f>
        <v>0</v>
      </c>
      <c r="P14" s="36">
        <f aca="true" t="shared" si="4" ref="P14:P51">ROUND(SUM(L14:O14),2)</f>
        <v>0</v>
      </c>
    </row>
    <row r="15" spans="2:16" s="52" customFormat="1" ht="27" customHeight="1">
      <c r="B15" s="31">
        <v>3</v>
      </c>
      <c r="C15" s="30" t="s">
        <v>172</v>
      </c>
      <c r="D15" s="207" t="s">
        <v>173</v>
      </c>
      <c r="E15" s="208"/>
      <c r="F15" s="209"/>
      <c r="G15" s="76" t="s">
        <v>25</v>
      </c>
      <c r="H15" s="77">
        <v>1</v>
      </c>
      <c r="I15" s="32"/>
      <c r="J15" s="78"/>
      <c r="K15" s="79"/>
      <c r="L15" s="33">
        <f t="shared" si="0"/>
        <v>0</v>
      </c>
      <c r="M15" s="34">
        <f t="shared" si="1"/>
        <v>0</v>
      </c>
      <c r="N15" s="35">
        <f t="shared" si="2"/>
        <v>0</v>
      </c>
      <c r="O15" s="35">
        <f t="shared" si="3"/>
        <v>0</v>
      </c>
      <c r="P15" s="36">
        <f t="shared" si="4"/>
        <v>0</v>
      </c>
    </row>
    <row r="16" spans="2:16" s="52" customFormat="1" ht="27" customHeight="1">
      <c r="B16" s="31">
        <v>4</v>
      </c>
      <c r="C16" s="30" t="s">
        <v>72</v>
      </c>
      <c r="D16" s="207" t="s">
        <v>73</v>
      </c>
      <c r="E16" s="208"/>
      <c r="F16" s="209"/>
      <c r="G16" s="76" t="s">
        <v>25</v>
      </c>
      <c r="H16" s="77">
        <v>1</v>
      </c>
      <c r="I16" s="32"/>
      <c r="J16" s="78"/>
      <c r="K16" s="79"/>
      <c r="L16" s="33">
        <f t="shared" si="0"/>
        <v>0</v>
      </c>
      <c r="M16" s="34">
        <f t="shared" si="1"/>
        <v>0</v>
      </c>
      <c r="N16" s="35">
        <f t="shared" si="2"/>
        <v>0</v>
      </c>
      <c r="O16" s="35">
        <f t="shared" si="3"/>
        <v>0</v>
      </c>
      <c r="P16" s="36">
        <f t="shared" si="4"/>
        <v>0</v>
      </c>
    </row>
    <row r="17" spans="2:16" s="52" customFormat="1" ht="27" customHeight="1">
      <c r="B17" s="31">
        <v>5</v>
      </c>
      <c r="C17" s="30" t="s">
        <v>150</v>
      </c>
      <c r="D17" s="207" t="s">
        <v>145</v>
      </c>
      <c r="E17" s="208"/>
      <c r="F17" s="209"/>
      <c r="G17" s="76" t="s">
        <v>25</v>
      </c>
      <c r="H17" s="77">
        <v>1</v>
      </c>
      <c r="I17" s="32"/>
      <c r="J17" s="78"/>
      <c r="K17" s="79"/>
      <c r="L17" s="33">
        <f t="shared" si="0"/>
        <v>0</v>
      </c>
      <c r="M17" s="34">
        <f t="shared" si="1"/>
        <v>0</v>
      </c>
      <c r="N17" s="35">
        <f t="shared" si="2"/>
        <v>0</v>
      </c>
      <c r="O17" s="35">
        <f t="shared" si="3"/>
        <v>0</v>
      </c>
      <c r="P17" s="36">
        <f t="shared" si="4"/>
        <v>0</v>
      </c>
    </row>
    <row r="18" spans="2:16" s="52" customFormat="1" ht="12.75">
      <c r="B18" s="31">
        <v>6</v>
      </c>
      <c r="C18" s="30" t="s">
        <v>74</v>
      </c>
      <c r="D18" s="207" t="s">
        <v>75</v>
      </c>
      <c r="E18" s="208"/>
      <c r="F18" s="209"/>
      <c r="G18" s="76" t="s">
        <v>25</v>
      </c>
      <c r="H18" s="77">
        <v>1</v>
      </c>
      <c r="I18" s="32"/>
      <c r="J18" s="78"/>
      <c r="K18" s="79"/>
      <c r="L18" s="33">
        <f t="shared" si="0"/>
        <v>0</v>
      </c>
      <c r="M18" s="34">
        <f t="shared" si="1"/>
        <v>0</v>
      </c>
      <c r="N18" s="35">
        <f t="shared" si="2"/>
        <v>0</v>
      </c>
      <c r="O18" s="35">
        <f t="shared" si="3"/>
        <v>0</v>
      </c>
      <c r="P18" s="36">
        <f t="shared" si="4"/>
        <v>0</v>
      </c>
    </row>
    <row r="19" spans="2:16" s="52" customFormat="1" ht="12.75">
      <c r="B19" s="31">
        <v>7</v>
      </c>
      <c r="C19" s="30" t="s">
        <v>76</v>
      </c>
      <c r="D19" s="207" t="s">
        <v>77</v>
      </c>
      <c r="E19" s="208"/>
      <c r="F19" s="209"/>
      <c r="G19" s="76" t="s">
        <v>25</v>
      </c>
      <c r="H19" s="77">
        <v>2</v>
      </c>
      <c r="I19" s="32"/>
      <c r="J19" s="78"/>
      <c r="K19" s="79"/>
      <c r="L19" s="33">
        <f t="shared" si="0"/>
        <v>0</v>
      </c>
      <c r="M19" s="34">
        <f t="shared" si="1"/>
        <v>0</v>
      </c>
      <c r="N19" s="35">
        <f t="shared" si="2"/>
        <v>0</v>
      </c>
      <c r="O19" s="35">
        <f t="shared" si="3"/>
        <v>0</v>
      </c>
      <c r="P19" s="36">
        <f t="shared" si="4"/>
        <v>0</v>
      </c>
    </row>
    <row r="20" spans="2:16" s="52" customFormat="1" ht="27" customHeight="1">
      <c r="B20" s="31">
        <v>8</v>
      </c>
      <c r="C20" s="30" t="s">
        <v>82</v>
      </c>
      <c r="D20" s="207" t="s">
        <v>152</v>
      </c>
      <c r="E20" s="208"/>
      <c r="F20" s="209"/>
      <c r="G20" s="76" t="s">
        <v>25</v>
      </c>
      <c r="H20" s="77">
        <v>30</v>
      </c>
      <c r="I20" s="32"/>
      <c r="J20" s="78"/>
      <c r="K20" s="79"/>
      <c r="L20" s="33">
        <f t="shared" si="0"/>
        <v>0</v>
      </c>
      <c r="M20" s="34">
        <f t="shared" si="1"/>
        <v>0</v>
      </c>
      <c r="N20" s="35">
        <f t="shared" si="2"/>
        <v>0</v>
      </c>
      <c r="O20" s="35">
        <f t="shared" si="3"/>
        <v>0</v>
      </c>
      <c r="P20" s="36">
        <f t="shared" si="4"/>
        <v>0</v>
      </c>
    </row>
    <row r="21" spans="2:16" s="52" customFormat="1" ht="40.5" customHeight="1">
      <c r="B21" s="31">
        <v>9</v>
      </c>
      <c r="C21" s="30" t="s">
        <v>78</v>
      </c>
      <c r="D21" s="207" t="s">
        <v>79</v>
      </c>
      <c r="E21" s="208"/>
      <c r="F21" s="209"/>
      <c r="G21" s="76" t="s">
        <v>25</v>
      </c>
      <c r="H21" s="77">
        <v>0</v>
      </c>
      <c r="I21" s="32"/>
      <c r="J21" s="78"/>
      <c r="K21" s="79"/>
      <c r="L21" s="33">
        <f t="shared" si="0"/>
        <v>0</v>
      </c>
      <c r="M21" s="34">
        <f t="shared" si="1"/>
        <v>0</v>
      </c>
      <c r="N21" s="35">
        <f t="shared" si="2"/>
        <v>0</v>
      </c>
      <c r="O21" s="35">
        <f t="shared" si="3"/>
        <v>0</v>
      </c>
      <c r="P21" s="36">
        <f t="shared" si="4"/>
        <v>0</v>
      </c>
    </row>
    <row r="22" spans="2:16" s="52" customFormat="1" ht="27" customHeight="1">
      <c r="B22" s="31">
        <v>10</v>
      </c>
      <c r="C22" s="30" t="s">
        <v>80</v>
      </c>
      <c r="D22" s="207" t="s">
        <v>81</v>
      </c>
      <c r="E22" s="208"/>
      <c r="F22" s="209"/>
      <c r="G22" s="76" t="s">
        <v>25</v>
      </c>
      <c r="H22" s="77">
        <v>30</v>
      </c>
      <c r="I22" s="32"/>
      <c r="J22" s="78"/>
      <c r="K22" s="79"/>
      <c r="L22" s="33">
        <f t="shared" si="0"/>
        <v>0</v>
      </c>
      <c r="M22" s="34">
        <f t="shared" si="1"/>
        <v>0</v>
      </c>
      <c r="N22" s="35">
        <f t="shared" si="2"/>
        <v>0</v>
      </c>
      <c r="O22" s="35">
        <f t="shared" si="3"/>
        <v>0</v>
      </c>
      <c r="P22" s="36">
        <f t="shared" si="4"/>
        <v>0</v>
      </c>
    </row>
    <row r="23" spans="2:16" s="52" customFormat="1" ht="13.5" customHeight="1">
      <c r="B23" s="31">
        <v>11</v>
      </c>
      <c r="C23" s="30" t="s">
        <v>191</v>
      </c>
      <c r="D23" s="207" t="s">
        <v>192</v>
      </c>
      <c r="E23" s="208"/>
      <c r="F23" s="209"/>
      <c r="G23" s="76" t="s">
        <v>25</v>
      </c>
      <c r="H23" s="77">
        <v>20</v>
      </c>
      <c r="I23" s="32"/>
      <c r="J23" s="78"/>
      <c r="K23" s="79"/>
      <c r="L23" s="33">
        <f>ROUND(I23*H23,2)</f>
        <v>0</v>
      </c>
      <c r="M23" s="34">
        <f>ROUND(J23*H23,2)</f>
        <v>0</v>
      </c>
      <c r="N23" s="35">
        <f>ROUND(M23*0.2359,2)</f>
        <v>0</v>
      </c>
      <c r="O23" s="35">
        <f>ROUND(K23*H23,2)</f>
        <v>0</v>
      </c>
      <c r="P23" s="36">
        <f>ROUND(SUM(L23:O23),2)</f>
        <v>0</v>
      </c>
    </row>
    <row r="24" spans="2:16" s="52" customFormat="1" ht="27" customHeight="1">
      <c r="B24" s="31">
        <v>12</v>
      </c>
      <c r="C24" s="30" t="s">
        <v>83</v>
      </c>
      <c r="D24" s="207" t="s">
        <v>84</v>
      </c>
      <c r="E24" s="208"/>
      <c r="F24" s="209"/>
      <c r="G24" s="76" t="s">
        <v>25</v>
      </c>
      <c r="H24" s="77">
        <v>3</v>
      </c>
      <c r="I24" s="32"/>
      <c r="J24" s="78"/>
      <c r="K24" s="79"/>
      <c r="L24" s="33">
        <f t="shared" si="0"/>
        <v>0</v>
      </c>
      <c r="M24" s="34">
        <f t="shared" si="1"/>
        <v>0</v>
      </c>
      <c r="N24" s="35">
        <f t="shared" si="2"/>
        <v>0</v>
      </c>
      <c r="O24" s="35">
        <f t="shared" si="3"/>
        <v>0</v>
      </c>
      <c r="P24" s="36">
        <f t="shared" si="4"/>
        <v>0</v>
      </c>
    </row>
    <row r="25" spans="2:16" s="52" customFormat="1" ht="12.75">
      <c r="B25" s="31">
        <v>13</v>
      </c>
      <c r="C25" s="30" t="s">
        <v>146</v>
      </c>
      <c r="D25" s="207" t="s">
        <v>175</v>
      </c>
      <c r="E25" s="208"/>
      <c r="F25" s="209"/>
      <c r="G25" s="76" t="s">
        <v>25</v>
      </c>
      <c r="H25" s="77">
        <v>2</v>
      </c>
      <c r="I25" s="32"/>
      <c r="J25" s="78"/>
      <c r="K25" s="79"/>
      <c r="L25" s="33">
        <f t="shared" si="0"/>
        <v>0</v>
      </c>
      <c r="M25" s="34">
        <f t="shared" si="1"/>
        <v>0</v>
      </c>
      <c r="N25" s="35">
        <f t="shared" si="2"/>
        <v>0</v>
      </c>
      <c r="O25" s="35">
        <f t="shared" si="3"/>
        <v>0</v>
      </c>
      <c r="P25" s="36">
        <f t="shared" si="4"/>
        <v>0</v>
      </c>
    </row>
    <row r="26" spans="2:16" s="52" customFormat="1" ht="27" customHeight="1">
      <c r="B26" s="31">
        <v>14</v>
      </c>
      <c r="C26" s="30" t="s">
        <v>85</v>
      </c>
      <c r="D26" s="207" t="s">
        <v>86</v>
      </c>
      <c r="E26" s="208"/>
      <c r="F26" s="209"/>
      <c r="G26" s="76" t="s">
        <v>44</v>
      </c>
      <c r="H26" s="77">
        <v>810</v>
      </c>
      <c r="I26" s="32"/>
      <c r="J26" s="78"/>
      <c r="K26" s="79"/>
      <c r="L26" s="33">
        <f t="shared" si="0"/>
        <v>0</v>
      </c>
      <c r="M26" s="34">
        <f t="shared" si="1"/>
        <v>0</v>
      </c>
      <c r="N26" s="35">
        <f t="shared" si="2"/>
        <v>0</v>
      </c>
      <c r="O26" s="35">
        <f t="shared" si="3"/>
        <v>0</v>
      </c>
      <c r="P26" s="36">
        <f t="shared" si="4"/>
        <v>0</v>
      </c>
    </row>
    <row r="27" spans="2:16" s="52" customFormat="1" ht="27" customHeight="1">
      <c r="B27" s="31">
        <v>15</v>
      </c>
      <c r="C27" s="30" t="s">
        <v>87</v>
      </c>
      <c r="D27" s="207" t="s">
        <v>88</v>
      </c>
      <c r="E27" s="208"/>
      <c r="F27" s="209"/>
      <c r="G27" s="76" t="s">
        <v>44</v>
      </c>
      <c r="H27" s="77">
        <v>910</v>
      </c>
      <c r="I27" s="32"/>
      <c r="J27" s="78"/>
      <c r="K27" s="79"/>
      <c r="L27" s="33">
        <f t="shared" si="0"/>
        <v>0</v>
      </c>
      <c r="M27" s="34">
        <f t="shared" si="1"/>
        <v>0</v>
      </c>
      <c r="N27" s="35">
        <f t="shared" si="2"/>
        <v>0</v>
      </c>
      <c r="O27" s="35">
        <f t="shared" si="3"/>
        <v>0</v>
      </c>
      <c r="P27" s="36">
        <f t="shared" si="4"/>
        <v>0</v>
      </c>
    </row>
    <row r="28" spans="2:16" s="52" customFormat="1" ht="12.75">
      <c r="B28" s="31">
        <v>16</v>
      </c>
      <c r="C28" s="30" t="s">
        <v>89</v>
      </c>
      <c r="D28" s="207" t="s">
        <v>90</v>
      </c>
      <c r="E28" s="208"/>
      <c r="F28" s="209"/>
      <c r="G28" s="76" t="s">
        <v>44</v>
      </c>
      <c r="H28" s="77">
        <v>55</v>
      </c>
      <c r="I28" s="32"/>
      <c r="J28" s="78"/>
      <c r="K28" s="79"/>
      <c r="L28" s="33">
        <f t="shared" si="0"/>
        <v>0</v>
      </c>
      <c r="M28" s="34">
        <f t="shared" si="1"/>
        <v>0</v>
      </c>
      <c r="N28" s="35">
        <f t="shared" si="2"/>
        <v>0</v>
      </c>
      <c r="O28" s="35">
        <f t="shared" si="3"/>
        <v>0</v>
      </c>
      <c r="P28" s="36">
        <f t="shared" si="4"/>
        <v>0</v>
      </c>
    </row>
    <row r="29" spans="2:16" s="52" customFormat="1" ht="27" customHeight="1">
      <c r="B29" s="31">
        <v>17</v>
      </c>
      <c r="C29" s="30" t="s">
        <v>91</v>
      </c>
      <c r="D29" s="207" t="s">
        <v>92</v>
      </c>
      <c r="E29" s="208"/>
      <c r="F29" s="209"/>
      <c r="G29" s="76" t="s">
        <v>44</v>
      </c>
      <c r="H29" s="77">
        <v>27</v>
      </c>
      <c r="I29" s="32"/>
      <c r="J29" s="78"/>
      <c r="K29" s="79"/>
      <c r="L29" s="33">
        <f t="shared" si="0"/>
        <v>0</v>
      </c>
      <c r="M29" s="34">
        <f t="shared" si="1"/>
        <v>0</v>
      </c>
      <c r="N29" s="35">
        <f t="shared" si="2"/>
        <v>0</v>
      </c>
      <c r="O29" s="35">
        <f t="shared" si="3"/>
        <v>0</v>
      </c>
      <c r="P29" s="36">
        <f t="shared" si="4"/>
        <v>0</v>
      </c>
    </row>
    <row r="30" spans="2:16" s="52" customFormat="1" ht="12.75">
      <c r="B30" s="31">
        <v>18</v>
      </c>
      <c r="C30" s="30" t="s">
        <v>93</v>
      </c>
      <c r="D30" s="207" t="s">
        <v>97</v>
      </c>
      <c r="E30" s="208"/>
      <c r="F30" s="209"/>
      <c r="G30" s="76" t="s">
        <v>44</v>
      </c>
      <c r="H30" s="77">
        <v>23</v>
      </c>
      <c r="I30" s="32"/>
      <c r="J30" s="78"/>
      <c r="K30" s="79"/>
      <c r="L30" s="33">
        <f t="shared" si="0"/>
        <v>0</v>
      </c>
      <c r="M30" s="34">
        <f t="shared" si="1"/>
        <v>0</v>
      </c>
      <c r="N30" s="35">
        <f t="shared" si="2"/>
        <v>0</v>
      </c>
      <c r="O30" s="35">
        <f t="shared" si="3"/>
        <v>0</v>
      </c>
      <c r="P30" s="36">
        <f t="shared" si="4"/>
        <v>0</v>
      </c>
    </row>
    <row r="31" spans="2:16" s="52" customFormat="1" ht="12.75">
      <c r="B31" s="31">
        <v>19</v>
      </c>
      <c r="C31" s="30" t="s">
        <v>45</v>
      </c>
      <c r="D31" s="207" t="s">
        <v>98</v>
      </c>
      <c r="E31" s="208"/>
      <c r="F31" s="209"/>
      <c r="G31" s="76" t="s">
        <v>44</v>
      </c>
      <c r="H31" s="77">
        <v>86</v>
      </c>
      <c r="I31" s="32"/>
      <c r="J31" s="78"/>
      <c r="K31" s="79"/>
      <c r="L31" s="33">
        <f t="shared" si="0"/>
        <v>0</v>
      </c>
      <c r="M31" s="34">
        <f t="shared" si="1"/>
        <v>0</v>
      </c>
      <c r="N31" s="35">
        <f t="shared" si="2"/>
        <v>0</v>
      </c>
      <c r="O31" s="35">
        <f t="shared" si="3"/>
        <v>0</v>
      </c>
      <c r="P31" s="36">
        <f t="shared" si="4"/>
        <v>0</v>
      </c>
    </row>
    <row r="32" spans="2:16" s="52" customFormat="1" ht="12.75">
      <c r="B32" s="31">
        <v>20</v>
      </c>
      <c r="C32" s="30" t="s">
        <v>94</v>
      </c>
      <c r="D32" s="207" t="s">
        <v>99</v>
      </c>
      <c r="E32" s="208"/>
      <c r="F32" s="209"/>
      <c r="G32" s="76" t="s">
        <v>25</v>
      </c>
      <c r="H32" s="77">
        <v>8</v>
      </c>
      <c r="I32" s="32"/>
      <c r="J32" s="78"/>
      <c r="K32" s="79"/>
      <c r="L32" s="33">
        <f t="shared" si="0"/>
        <v>0</v>
      </c>
      <c r="M32" s="34">
        <f t="shared" si="1"/>
        <v>0</v>
      </c>
      <c r="N32" s="35">
        <f t="shared" si="2"/>
        <v>0</v>
      </c>
      <c r="O32" s="35">
        <f t="shared" si="3"/>
        <v>0</v>
      </c>
      <c r="P32" s="36">
        <f t="shared" si="4"/>
        <v>0</v>
      </c>
    </row>
    <row r="33" spans="2:16" s="52" customFormat="1" ht="12.75">
      <c r="B33" s="31">
        <v>21</v>
      </c>
      <c r="C33" s="30" t="s">
        <v>95</v>
      </c>
      <c r="D33" s="207" t="s">
        <v>100</v>
      </c>
      <c r="E33" s="208"/>
      <c r="F33" s="209"/>
      <c r="G33" s="76" t="s">
        <v>25</v>
      </c>
      <c r="H33" s="77">
        <v>314</v>
      </c>
      <c r="I33" s="32"/>
      <c r="J33" s="78"/>
      <c r="K33" s="79"/>
      <c r="L33" s="33">
        <f t="shared" si="0"/>
        <v>0</v>
      </c>
      <c r="M33" s="34">
        <f t="shared" si="1"/>
        <v>0</v>
      </c>
      <c r="N33" s="35">
        <f t="shared" si="2"/>
        <v>0</v>
      </c>
      <c r="O33" s="35">
        <f t="shared" si="3"/>
        <v>0</v>
      </c>
      <c r="P33" s="36">
        <f t="shared" si="4"/>
        <v>0</v>
      </c>
    </row>
    <row r="34" spans="2:16" s="52" customFormat="1" ht="12.75">
      <c r="B34" s="31">
        <v>22</v>
      </c>
      <c r="C34" s="30" t="s">
        <v>142</v>
      </c>
      <c r="D34" s="207" t="s">
        <v>143</v>
      </c>
      <c r="E34" s="208"/>
      <c r="F34" s="209"/>
      <c r="G34" s="76" t="s">
        <v>26</v>
      </c>
      <c r="H34" s="77">
        <v>4</v>
      </c>
      <c r="I34" s="32"/>
      <c r="J34" s="78"/>
      <c r="K34" s="79"/>
      <c r="L34" s="33">
        <f t="shared" si="0"/>
        <v>0</v>
      </c>
      <c r="M34" s="34">
        <f t="shared" si="1"/>
        <v>0</v>
      </c>
      <c r="N34" s="35">
        <f t="shared" si="2"/>
        <v>0</v>
      </c>
      <c r="O34" s="35">
        <f t="shared" si="3"/>
        <v>0</v>
      </c>
      <c r="P34" s="36">
        <f t="shared" si="4"/>
        <v>0</v>
      </c>
    </row>
    <row r="35" spans="2:16" s="52" customFormat="1" ht="12.75">
      <c r="B35" s="31">
        <v>23</v>
      </c>
      <c r="C35" s="30" t="s">
        <v>96</v>
      </c>
      <c r="D35" s="207" t="s">
        <v>101</v>
      </c>
      <c r="E35" s="208"/>
      <c r="F35" s="209"/>
      <c r="G35" s="76" t="s">
        <v>26</v>
      </c>
      <c r="H35" s="77">
        <v>4</v>
      </c>
      <c r="I35" s="32"/>
      <c r="J35" s="78"/>
      <c r="K35" s="79"/>
      <c r="L35" s="33">
        <f t="shared" si="0"/>
        <v>0</v>
      </c>
      <c r="M35" s="34">
        <f t="shared" si="1"/>
        <v>0</v>
      </c>
      <c r="N35" s="35">
        <f t="shared" si="2"/>
        <v>0</v>
      </c>
      <c r="O35" s="35">
        <f t="shared" si="3"/>
        <v>0</v>
      </c>
      <c r="P35" s="36">
        <f t="shared" si="4"/>
        <v>0</v>
      </c>
    </row>
    <row r="36" spans="2:16" s="52" customFormat="1" ht="12.75">
      <c r="B36" s="31">
        <v>24</v>
      </c>
      <c r="C36" s="30" t="s">
        <v>102</v>
      </c>
      <c r="D36" s="207" t="s">
        <v>103</v>
      </c>
      <c r="E36" s="208"/>
      <c r="F36" s="209"/>
      <c r="G36" s="76" t="s">
        <v>44</v>
      </c>
      <c r="H36" s="77">
        <v>14</v>
      </c>
      <c r="I36" s="32"/>
      <c r="J36" s="78"/>
      <c r="K36" s="79"/>
      <c r="L36" s="33">
        <f t="shared" si="0"/>
        <v>0</v>
      </c>
      <c r="M36" s="34">
        <f t="shared" si="1"/>
        <v>0</v>
      </c>
      <c r="N36" s="35">
        <f t="shared" si="2"/>
        <v>0</v>
      </c>
      <c r="O36" s="35">
        <f t="shared" si="3"/>
        <v>0</v>
      </c>
      <c r="P36" s="36">
        <f t="shared" si="4"/>
        <v>0</v>
      </c>
    </row>
    <row r="37" spans="2:16" s="52" customFormat="1" ht="27" customHeight="1">
      <c r="B37" s="31">
        <v>25</v>
      </c>
      <c r="C37" s="30" t="s">
        <v>104</v>
      </c>
      <c r="D37" s="207" t="s">
        <v>106</v>
      </c>
      <c r="E37" s="208"/>
      <c r="F37" s="209"/>
      <c r="G37" s="76" t="s">
        <v>44</v>
      </c>
      <c r="H37" s="77">
        <v>3</v>
      </c>
      <c r="I37" s="32"/>
      <c r="J37" s="78"/>
      <c r="K37" s="79"/>
      <c r="L37" s="33">
        <f t="shared" si="0"/>
        <v>0</v>
      </c>
      <c r="M37" s="34">
        <f t="shared" si="1"/>
        <v>0</v>
      </c>
      <c r="N37" s="35">
        <f t="shared" si="2"/>
        <v>0</v>
      </c>
      <c r="O37" s="35">
        <f t="shared" si="3"/>
        <v>0</v>
      </c>
      <c r="P37" s="36">
        <f t="shared" si="4"/>
        <v>0</v>
      </c>
    </row>
    <row r="38" spans="2:16" s="52" customFormat="1" ht="12.75">
      <c r="B38" s="31">
        <v>26</v>
      </c>
      <c r="C38" s="30" t="s">
        <v>105</v>
      </c>
      <c r="D38" s="207" t="s">
        <v>107</v>
      </c>
      <c r="E38" s="208"/>
      <c r="F38" s="209"/>
      <c r="G38" s="76" t="s">
        <v>25</v>
      </c>
      <c r="H38" s="77">
        <v>1</v>
      </c>
      <c r="I38" s="32"/>
      <c r="J38" s="78"/>
      <c r="K38" s="79"/>
      <c r="L38" s="33">
        <f t="shared" si="0"/>
        <v>0</v>
      </c>
      <c r="M38" s="34">
        <f t="shared" si="1"/>
        <v>0</v>
      </c>
      <c r="N38" s="35">
        <f t="shared" si="2"/>
        <v>0</v>
      </c>
      <c r="O38" s="35">
        <f t="shared" si="3"/>
        <v>0</v>
      </c>
      <c r="P38" s="36">
        <f t="shared" si="4"/>
        <v>0</v>
      </c>
    </row>
    <row r="39" spans="2:16" s="52" customFormat="1" ht="27" customHeight="1">
      <c r="B39" s="31">
        <v>27</v>
      </c>
      <c r="C39" s="30" t="s">
        <v>59</v>
      </c>
      <c r="D39" s="207" t="s">
        <v>170</v>
      </c>
      <c r="E39" s="208"/>
      <c r="F39" s="209"/>
      <c r="G39" s="76" t="s">
        <v>26</v>
      </c>
      <c r="H39" s="77">
        <v>1</v>
      </c>
      <c r="I39" s="32"/>
      <c r="J39" s="78"/>
      <c r="K39" s="79"/>
      <c r="L39" s="33">
        <f t="shared" si="0"/>
        <v>0</v>
      </c>
      <c r="M39" s="34">
        <f t="shared" si="1"/>
        <v>0</v>
      </c>
      <c r="N39" s="35">
        <f t="shared" si="2"/>
        <v>0</v>
      </c>
      <c r="O39" s="35">
        <f t="shared" si="3"/>
        <v>0</v>
      </c>
      <c r="P39" s="36">
        <f t="shared" si="4"/>
        <v>0</v>
      </c>
    </row>
    <row r="40" spans="2:16" s="52" customFormat="1" ht="12.75" customHeight="1">
      <c r="B40" s="31">
        <v>28</v>
      </c>
      <c r="C40" s="30" t="s">
        <v>60</v>
      </c>
      <c r="D40" s="207" t="s">
        <v>61</v>
      </c>
      <c r="E40" s="208"/>
      <c r="F40" s="209"/>
      <c r="G40" s="76" t="s">
        <v>26</v>
      </c>
      <c r="H40" s="77">
        <v>1</v>
      </c>
      <c r="I40" s="32"/>
      <c r="J40" s="78"/>
      <c r="K40" s="79"/>
      <c r="L40" s="33">
        <f t="shared" si="0"/>
        <v>0</v>
      </c>
      <c r="M40" s="34">
        <f t="shared" si="1"/>
        <v>0</v>
      </c>
      <c r="N40" s="35">
        <f t="shared" si="2"/>
        <v>0</v>
      </c>
      <c r="O40" s="35">
        <f t="shared" si="3"/>
        <v>0</v>
      </c>
      <c r="P40" s="36">
        <f t="shared" si="4"/>
        <v>0</v>
      </c>
    </row>
    <row r="41" spans="2:16" s="52" customFormat="1" ht="12.75">
      <c r="B41" s="31">
        <v>29</v>
      </c>
      <c r="C41" s="30"/>
      <c r="D41" s="207" t="s">
        <v>62</v>
      </c>
      <c r="E41" s="208"/>
      <c r="F41" s="209"/>
      <c r="G41" s="76" t="s">
        <v>26</v>
      </c>
      <c r="H41" s="77">
        <v>1</v>
      </c>
      <c r="I41" s="32"/>
      <c r="J41" s="78"/>
      <c r="K41" s="79"/>
      <c r="L41" s="33">
        <f t="shared" si="0"/>
        <v>0</v>
      </c>
      <c r="M41" s="34">
        <f t="shared" si="1"/>
        <v>0</v>
      </c>
      <c r="N41" s="35">
        <f t="shared" si="2"/>
        <v>0</v>
      </c>
      <c r="O41" s="35">
        <f t="shared" si="3"/>
        <v>0</v>
      </c>
      <c r="P41" s="36">
        <f t="shared" si="4"/>
        <v>0</v>
      </c>
    </row>
    <row r="42" spans="2:16" s="52" customFormat="1" ht="40.5" customHeight="1">
      <c r="B42" s="176">
        <v>30</v>
      </c>
      <c r="C42" s="177"/>
      <c r="D42" s="210" t="s">
        <v>176</v>
      </c>
      <c r="E42" s="211"/>
      <c r="F42" s="212"/>
      <c r="G42" s="178" t="s">
        <v>26</v>
      </c>
      <c r="H42" s="179">
        <v>1</v>
      </c>
      <c r="I42" s="184"/>
      <c r="J42" s="185"/>
      <c r="K42" s="186"/>
      <c r="L42" s="180">
        <f t="shared" si="0"/>
        <v>0</v>
      </c>
      <c r="M42" s="181">
        <f t="shared" si="1"/>
        <v>0</v>
      </c>
      <c r="N42" s="182">
        <f t="shared" si="2"/>
        <v>0</v>
      </c>
      <c r="O42" s="182">
        <f t="shared" si="3"/>
        <v>0</v>
      </c>
      <c r="P42" s="183">
        <f t="shared" si="4"/>
        <v>0</v>
      </c>
    </row>
    <row r="43" spans="2:16" s="52" customFormat="1" ht="12.75">
      <c r="B43" s="31">
        <v>31</v>
      </c>
      <c r="C43" s="30"/>
      <c r="D43" s="207" t="s">
        <v>108</v>
      </c>
      <c r="E43" s="208"/>
      <c r="F43" s="209"/>
      <c r="G43" s="76" t="s">
        <v>26</v>
      </c>
      <c r="H43" s="77">
        <v>1</v>
      </c>
      <c r="I43" s="32"/>
      <c r="J43" s="78"/>
      <c r="K43" s="79"/>
      <c r="L43" s="33">
        <f t="shared" si="0"/>
        <v>0</v>
      </c>
      <c r="M43" s="34">
        <f t="shared" si="1"/>
        <v>0</v>
      </c>
      <c r="N43" s="35">
        <f t="shared" si="2"/>
        <v>0</v>
      </c>
      <c r="O43" s="35">
        <f t="shared" si="3"/>
        <v>0</v>
      </c>
      <c r="P43" s="36">
        <f t="shared" si="4"/>
        <v>0</v>
      </c>
    </row>
    <row r="44" spans="2:16" s="52" customFormat="1" ht="12.75">
      <c r="B44" s="31">
        <v>32</v>
      </c>
      <c r="C44" s="30"/>
      <c r="D44" s="207" t="s">
        <v>148</v>
      </c>
      <c r="E44" s="208"/>
      <c r="F44" s="209"/>
      <c r="G44" s="76" t="s">
        <v>26</v>
      </c>
      <c r="H44" s="77">
        <v>1</v>
      </c>
      <c r="I44" s="32"/>
      <c r="J44" s="78"/>
      <c r="K44" s="79"/>
      <c r="L44" s="33">
        <f t="shared" si="0"/>
        <v>0</v>
      </c>
      <c r="M44" s="34">
        <f t="shared" si="1"/>
        <v>0</v>
      </c>
      <c r="N44" s="35">
        <f t="shared" si="2"/>
        <v>0</v>
      </c>
      <c r="O44" s="35">
        <f t="shared" si="3"/>
        <v>0</v>
      </c>
      <c r="P44" s="36">
        <f t="shared" si="4"/>
        <v>0</v>
      </c>
    </row>
    <row r="45" spans="2:16" s="52" customFormat="1" ht="12.75">
      <c r="B45" s="31">
        <v>33</v>
      </c>
      <c r="C45" s="30"/>
      <c r="D45" s="207" t="s">
        <v>110</v>
      </c>
      <c r="E45" s="208"/>
      <c r="F45" s="209"/>
      <c r="G45" s="76" t="s">
        <v>44</v>
      </c>
      <c r="H45" s="77">
        <v>44</v>
      </c>
      <c r="I45" s="32"/>
      <c r="J45" s="78"/>
      <c r="K45" s="79"/>
      <c r="L45" s="33">
        <f t="shared" si="0"/>
        <v>0</v>
      </c>
      <c r="M45" s="34">
        <f t="shared" si="1"/>
        <v>0</v>
      </c>
      <c r="N45" s="35">
        <f t="shared" si="2"/>
        <v>0</v>
      </c>
      <c r="O45" s="35">
        <f t="shared" si="3"/>
        <v>0</v>
      </c>
      <c r="P45" s="36">
        <f t="shared" si="4"/>
        <v>0</v>
      </c>
    </row>
    <row r="46" spans="2:16" s="52" customFormat="1" ht="12.75">
      <c r="B46" s="31">
        <v>34</v>
      </c>
      <c r="C46" s="30"/>
      <c r="D46" s="207" t="s">
        <v>109</v>
      </c>
      <c r="E46" s="208"/>
      <c r="F46" s="209"/>
      <c r="G46" s="76" t="s">
        <v>26</v>
      </c>
      <c r="H46" s="77">
        <v>1</v>
      </c>
      <c r="I46" s="32"/>
      <c r="J46" s="78"/>
      <c r="K46" s="79"/>
      <c r="L46" s="33">
        <f t="shared" si="0"/>
        <v>0</v>
      </c>
      <c r="M46" s="34">
        <f t="shared" si="1"/>
        <v>0</v>
      </c>
      <c r="N46" s="35">
        <f t="shared" si="2"/>
        <v>0</v>
      </c>
      <c r="O46" s="35">
        <f t="shared" si="3"/>
        <v>0</v>
      </c>
      <c r="P46" s="36">
        <f t="shared" si="4"/>
        <v>0</v>
      </c>
    </row>
    <row r="47" spans="2:16" s="52" customFormat="1" ht="12.75">
      <c r="B47" s="31">
        <v>35</v>
      </c>
      <c r="C47" s="30"/>
      <c r="D47" s="222"/>
      <c r="E47" s="223"/>
      <c r="F47" s="224"/>
      <c r="G47" s="76"/>
      <c r="H47" s="77"/>
      <c r="I47" s="32"/>
      <c r="J47" s="78"/>
      <c r="K47" s="79"/>
      <c r="L47" s="33"/>
      <c r="M47" s="34"/>
      <c r="N47" s="35"/>
      <c r="O47" s="35"/>
      <c r="P47" s="36"/>
    </row>
    <row r="48" spans="2:16" s="52" customFormat="1" ht="12.75">
      <c r="B48" s="31">
        <v>36</v>
      </c>
      <c r="C48" s="30"/>
      <c r="D48" s="207" t="s">
        <v>67</v>
      </c>
      <c r="E48" s="208"/>
      <c r="F48" s="209"/>
      <c r="G48" s="76" t="s">
        <v>26</v>
      </c>
      <c r="H48" s="77">
        <v>1</v>
      </c>
      <c r="I48" s="32"/>
      <c r="J48" s="78"/>
      <c r="K48" s="79"/>
      <c r="L48" s="33">
        <f t="shared" si="0"/>
        <v>0</v>
      </c>
      <c r="M48" s="34">
        <f t="shared" si="1"/>
        <v>0</v>
      </c>
      <c r="N48" s="35">
        <f t="shared" si="2"/>
        <v>0</v>
      </c>
      <c r="O48" s="35">
        <f t="shared" si="3"/>
        <v>0</v>
      </c>
      <c r="P48" s="36">
        <f t="shared" si="4"/>
        <v>0</v>
      </c>
    </row>
    <row r="49" spans="2:16" s="52" customFormat="1" ht="27" customHeight="1">
      <c r="B49" s="31">
        <v>37</v>
      </c>
      <c r="C49" s="30"/>
      <c r="D49" s="207" t="s">
        <v>153</v>
      </c>
      <c r="E49" s="208"/>
      <c r="F49" s="209"/>
      <c r="G49" s="76" t="s">
        <v>26</v>
      </c>
      <c r="H49" s="77">
        <v>1</v>
      </c>
      <c r="I49" s="32"/>
      <c r="J49" s="78"/>
      <c r="K49" s="79"/>
      <c r="L49" s="33">
        <f t="shared" si="0"/>
        <v>0</v>
      </c>
      <c r="M49" s="34">
        <f t="shared" si="1"/>
        <v>0</v>
      </c>
      <c r="N49" s="35">
        <f t="shared" si="2"/>
        <v>0</v>
      </c>
      <c r="O49" s="35">
        <f t="shared" si="3"/>
        <v>0</v>
      </c>
      <c r="P49" s="36">
        <f t="shared" si="4"/>
        <v>0</v>
      </c>
    </row>
    <row r="50" spans="2:16" s="52" customFormat="1" ht="12.75" customHeight="1">
      <c r="B50" s="31">
        <v>38</v>
      </c>
      <c r="C50" s="30"/>
      <c r="D50" s="207" t="s">
        <v>154</v>
      </c>
      <c r="E50" s="208"/>
      <c r="F50" s="209"/>
      <c r="G50" s="76" t="s">
        <v>26</v>
      </c>
      <c r="H50" s="77">
        <v>1</v>
      </c>
      <c r="I50" s="32"/>
      <c r="J50" s="78"/>
      <c r="K50" s="79"/>
      <c r="L50" s="33">
        <f t="shared" si="0"/>
        <v>0</v>
      </c>
      <c r="M50" s="34">
        <f t="shared" si="1"/>
        <v>0</v>
      </c>
      <c r="N50" s="35">
        <f t="shared" si="2"/>
        <v>0</v>
      </c>
      <c r="O50" s="35">
        <f t="shared" si="3"/>
        <v>0</v>
      </c>
      <c r="P50" s="36">
        <f t="shared" si="4"/>
        <v>0</v>
      </c>
    </row>
    <row r="51" spans="2:16" s="52" customFormat="1" ht="13.5" customHeight="1">
      <c r="B51" s="31">
        <v>39</v>
      </c>
      <c r="C51" s="30"/>
      <c r="D51" s="207" t="s">
        <v>193</v>
      </c>
      <c r="E51" s="208"/>
      <c r="F51" s="209"/>
      <c r="G51" s="76" t="s">
        <v>26</v>
      </c>
      <c r="H51" s="77">
        <v>1</v>
      </c>
      <c r="I51" s="32"/>
      <c r="J51" s="78"/>
      <c r="K51" s="79"/>
      <c r="L51" s="33">
        <f t="shared" si="0"/>
        <v>0</v>
      </c>
      <c r="M51" s="34">
        <f t="shared" si="1"/>
        <v>0</v>
      </c>
      <c r="N51" s="35">
        <f t="shared" si="2"/>
        <v>0</v>
      </c>
      <c r="O51" s="35">
        <f t="shared" si="3"/>
        <v>0</v>
      </c>
      <c r="P51" s="36">
        <f t="shared" si="4"/>
        <v>0</v>
      </c>
    </row>
    <row r="52" spans="2:16" s="52" customFormat="1" ht="3.75" customHeight="1" thickBot="1">
      <c r="B52" s="80"/>
      <c r="C52" s="81"/>
      <c r="D52" s="219"/>
      <c r="E52" s="220"/>
      <c r="F52" s="221"/>
      <c r="G52" s="82"/>
      <c r="H52" s="83"/>
      <c r="I52" s="84"/>
      <c r="J52" s="85"/>
      <c r="K52" s="86"/>
      <c r="L52" s="87"/>
      <c r="M52" s="88"/>
      <c r="N52" s="89"/>
      <c r="O52" s="89"/>
      <c r="P52" s="90"/>
    </row>
    <row r="53" spans="2:16" s="98" customFormat="1" ht="17.25" thickBot="1">
      <c r="B53" s="91" t="s">
        <v>27</v>
      </c>
      <c r="C53" s="92"/>
      <c r="D53" s="92"/>
      <c r="E53" s="92"/>
      <c r="F53" s="92"/>
      <c r="G53" s="92"/>
      <c r="H53" s="92"/>
      <c r="I53" s="93"/>
      <c r="J53" s="93"/>
      <c r="K53" s="94"/>
      <c r="L53" s="95">
        <f>ROUND(SUM(L12:L52),2)</f>
        <v>0</v>
      </c>
      <c r="M53" s="95">
        <f>ROUND(SUM(M12:M52),2)</f>
        <v>0</v>
      </c>
      <c r="N53" s="95">
        <f>ROUND(SUM(N12:N52),2)</f>
        <v>0</v>
      </c>
      <c r="O53" s="96">
        <f>ROUND(SUM(O12:O52),2)</f>
        <v>0</v>
      </c>
      <c r="P53" s="97">
        <f>ROUND(SUM(P12:P52),2)</f>
        <v>0</v>
      </c>
    </row>
    <row r="54" spans="2:16" s="107" customFormat="1" ht="12.75">
      <c r="B54" s="99" t="s">
        <v>28</v>
      </c>
      <c r="C54" s="100"/>
      <c r="D54" s="100"/>
      <c r="E54" s="100"/>
      <c r="F54" s="100"/>
      <c r="G54" s="101"/>
      <c r="H54" s="28"/>
      <c r="I54" s="102"/>
      <c r="J54" s="103"/>
      <c r="K54" s="101"/>
      <c r="L54" s="104">
        <v>0</v>
      </c>
      <c r="M54" s="104"/>
      <c r="N54" s="105"/>
      <c r="O54" s="106"/>
      <c r="P54" s="75">
        <f>SUM(L54:O54)</f>
        <v>0</v>
      </c>
    </row>
    <row r="55" spans="2:16" s="107" customFormat="1" ht="13.5" thickBot="1">
      <c r="B55" s="108" t="s">
        <v>29</v>
      </c>
      <c r="C55" s="109"/>
      <c r="D55" s="109"/>
      <c r="E55" s="109"/>
      <c r="F55" s="109"/>
      <c r="G55" s="110"/>
      <c r="H55" s="29"/>
      <c r="I55" s="111"/>
      <c r="J55" s="112"/>
      <c r="K55" s="110"/>
      <c r="L55" s="113">
        <v>0</v>
      </c>
      <c r="M55" s="113"/>
      <c r="N55" s="114"/>
      <c r="O55" s="115"/>
      <c r="P55" s="116">
        <f>SUM(L55:O55)</f>
        <v>0</v>
      </c>
    </row>
    <row r="56" spans="2:16" s="45" customFormat="1" ht="17.25" thickBot="1">
      <c r="B56" s="117" t="s">
        <v>30</v>
      </c>
      <c r="C56" s="92"/>
      <c r="D56" s="92"/>
      <c r="E56" s="92"/>
      <c r="F56" s="92"/>
      <c r="G56" s="92"/>
      <c r="H56" s="92"/>
      <c r="I56" s="93"/>
      <c r="J56" s="93"/>
      <c r="K56" s="94"/>
      <c r="L56" s="118">
        <f>SUM(L53:L55)</f>
        <v>0</v>
      </c>
      <c r="M56" s="118">
        <f>SUM(M53:M55)</f>
        <v>0</v>
      </c>
      <c r="N56" s="118">
        <f>SUM(N53:N55)</f>
        <v>0</v>
      </c>
      <c r="O56" s="118">
        <f>SUM(O53:O55)</f>
        <v>0</v>
      </c>
      <c r="P56" s="119">
        <f>SUM(P53:P55)</f>
        <v>0</v>
      </c>
    </row>
  </sheetData>
  <sheetProtection/>
  <mergeCells count="57">
    <mergeCell ref="D35:F35"/>
    <mergeCell ref="D21:F21"/>
    <mergeCell ref="D22:F22"/>
    <mergeCell ref="D24:F24"/>
    <mergeCell ref="D23:F23"/>
    <mergeCell ref="D25:F25"/>
    <mergeCell ref="D26:F26"/>
    <mergeCell ref="D27:F27"/>
    <mergeCell ref="D14:F14"/>
    <mergeCell ref="D16:F16"/>
    <mergeCell ref="D18:F18"/>
    <mergeCell ref="D19:F19"/>
    <mergeCell ref="D15:F15"/>
    <mergeCell ref="D20:F20"/>
    <mergeCell ref="D17:F17"/>
    <mergeCell ref="I2:J2"/>
    <mergeCell ref="E3:F3"/>
    <mergeCell ref="I3:J3"/>
    <mergeCell ref="E4:F4"/>
    <mergeCell ref="I4:J4"/>
    <mergeCell ref="E2:F2"/>
    <mergeCell ref="B9:B10"/>
    <mergeCell ref="C9:C10"/>
    <mergeCell ref="D9:F10"/>
    <mergeCell ref="G9:G10"/>
    <mergeCell ref="H9:H10"/>
    <mergeCell ref="I9:K9"/>
    <mergeCell ref="D50:F50"/>
    <mergeCell ref="D45:F45"/>
    <mergeCell ref="P9:P10"/>
    <mergeCell ref="C11:F11"/>
    <mergeCell ref="D12:F12"/>
    <mergeCell ref="N5:O5"/>
    <mergeCell ref="D28:F28"/>
    <mergeCell ref="D29:F29"/>
    <mergeCell ref="D30:F30"/>
    <mergeCell ref="D13:F13"/>
    <mergeCell ref="D48:F48"/>
    <mergeCell ref="D42:F42"/>
    <mergeCell ref="L9:O9"/>
    <mergeCell ref="D52:F52"/>
    <mergeCell ref="D36:F36"/>
    <mergeCell ref="D37:F37"/>
    <mergeCell ref="D38:F38"/>
    <mergeCell ref="D39:F39"/>
    <mergeCell ref="D40:F40"/>
    <mergeCell ref="D43:F43"/>
    <mergeCell ref="D51:F51"/>
    <mergeCell ref="D34:F34"/>
    <mergeCell ref="D31:F31"/>
    <mergeCell ref="D32:F32"/>
    <mergeCell ref="D33:F33"/>
    <mergeCell ref="D49:F49"/>
    <mergeCell ref="D44:F44"/>
    <mergeCell ref="D46:F46"/>
    <mergeCell ref="D41:F41"/>
    <mergeCell ref="D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P63" sqref="P63"/>
      <selection pane="bottomLeft" activeCell="J51" sqref="J51"/>
    </sheetView>
  </sheetViews>
  <sheetFormatPr defaultColWidth="9.140625" defaultRowHeight="15"/>
  <cols>
    <col min="1" max="1" width="1.8515625" style="2" customWidth="1"/>
    <col min="2" max="2" width="7.00390625" style="1" customWidth="1"/>
    <col min="3" max="3" width="19.140625" style="1" bestFit="1" customWidth="1"/>
    <col min="4" max="4" width="19.7109375" style="2" customWidth="1"/>
    <col min="5" max="6" width="18.421875" style="2" customWidth="1"/>
    <col min="7" max="7" width="6.28125" style="2" customWidth="1"/>
    <col min="8" max="8" width="5.7109375" style="2" customWidth="1"/>
    <col min="9" max="10" width="9.7109375" style="1" customWidth="1"/>
    <col min="11" max="11" width="9.7109375" style="2" customWidth="1"/>
    <col min="12" max="15" width="10.7109375" style="2" customWidth="1"/>
    <col min="16" max="16" width="11.7109375" style="2" customWidth="1"/>
    <col min="17" max="16384" width="9.140625" style="2" customWidth="1"/>
  </cols>
  <sheetData>
    <row r="1" ht="9" customHeight="1"/>
    <row r="2" spans="2:16" ht="15" customHeight="1">
      <c r="B2" s="2"/>
      <c r="C2" s="2"/>
      <c r="D2" s="3" t="s">
        <v>0</v>
      </c>
      <c r="E2" s="187" t="s">
        <v>31</v>
      </c>
      <c r="F2" s="187"/>
      <c r="H2" s="3" t="s">
        <v>1</v>
      </c>
      <c r="I2" s="187"/>
      <c r="J2" s="187"/>
      <c r="K2" s="4"/>
      <c r="L2" s="5"/>
      <c r="M2" s="4"/>
      <c r="N2" s="6" t="s">
        <v>2</v>
      </c>
      <c r="O2" s="7"/>
      <c r="P2" s="3"/>
    </row>
    <row r="3" spans="2:16" ht="15" customHeight="1">
      <c r="B3" s="2"/>
      <c r="C3" s="2"/>
      <c r="D3" s="3" t="s">
        <v>3</v>
      </c>
      <c r="E3" s="187" t="s">
        <v>162</v>
      </c>
      <c r="F3" s="187"/>
      <c r="H3" s="3" t="s">
        <v>4</v>
      </c>
      <c r="I3" s="187"/>
      <c r="J3" s="187"/>
      <c r="K3" s="4"/>
      <c r="M3" s="7"/>
      <c r="N3" s="4"/>
      <c r="O3" s="4"/>
      <c r="P3" s="4"/>
    </row>
    <row r="4" spans="2:16" ht="15" customHeight="1">
      <c r="B4" s="2"/>
      <c r="C4" s="2"/>
      <c r="D4" s="3" t="s">
        <v>5</v>
      </c>
      <c r="E4" s="187" t="s">
        <v>149</v>
      </c>
      <c r="F4" s="187"/>
      <c r="H4" s="3" t="s">
        <v>6</v>
      </c>
      <c r="I4" s="187"/>
      <c r="J4" s="187"/>
      <c r="K4" s="4"/>
      <c r="M4" s="6" t="s">
        <v>7</v>
      </c>
      <c r="N4" s="8"/>
      <c r="O4" s="8"/>
      <c r="P4" s="8"/>
    </row>
    <row r="5" spans="2:16" ht="15" customHeight="1">
      <c r="B5" s="2"/>
      <c r="C5" s="2"/>
      <c r="H5" s="11"/>
      <c r="I5" s="12"/>
      <c r="J5" s="13"/>
      <c r="K5" s="5"/>
      <c r="L5" s="5"/>
      <c r="M5" s="12"/>
      <c r="N5" s="188" t="s">
        <v>8</v>
      </c>
      <c r="O5" s="188"/>
      <c r="P5" s="14" t="s">
        <v>9</v>
      </c>
    </row>
    <row r="6" spans="2:16" ht="3.75" customHeight="1">
      <c r="B6" s="2"/>
      <c r="C6" s="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9"/>
    </row>
    <row r="7" spans="2:16" ht="16.5">
      <c r="B7" s="16" t="s">
        <v>10</v>
      </c>
      <c r="C7" s="17"/>
      <c r="D7" s="3" t="s">
        <v>11</v>
      </c>
      <c r="E7" s="18" t="s">
        <v>111</v>
      </c>
      <c r="F7" s="18"/>
      <c r="G7" s="18"/>
      <c r="H7" s="18"/>
      <c r="I7" s="18"/>
      <c r="J7" s="18"/>
      <c r="K7" s="18"/>
      <c r="L7" s="18"/>
      <c r="M7" s="19"/>
      <c r="N7" s="19"/>
      <c r="O7" s="3" t="s">
        <v>12</v>
      </c>
      <c r="P7" s="20">
        <f>P66</f>
        <v>0</v>
      </c>
    </row>
    <row r="8" spans="3:16" ht="6.75" customHeight="1" thickBot="1">
      <c r="C8" s="10"/>
      <c r="D8" s="22"/>
      <c r="E8" s="22"/>
      <c r="F8" s="22"/>
      <c r="G8" s="23"/>
      <c r="H8" s="23"/>
      <c r="I8" s="24"/>
      <c r="J8" s="24"/>
      <c r="K8" s="23"/>
      <c r="L8" s="25"/>
      <c r="M8" s="26"/>
      <c r="N8" s="26"/>
      <c r="O8" s="25"/>
      <c r="P8" s="21"/>
    </row>
    <row r="9" spans="2:16" s="52" customFormat="1" ht="28.5" customHeight="1">
      <c r="B9" s="189" t="s">
        <v>13</v>
      </c>
      <c r="C9" s="191" t="s">
        <v>14</v>
      </c>
      <c r="D9" s="191" t="s">
        <v>15</v>
      </c>
      <c r="E9" s="193"/>
      <c r="F9" s="194"/>
      <c r="G9" s="197" t="s">
        <v>16</v>
      </c>
      <c r="H9" s="199" t="s">
        <v>17</v>
      </c>
      <c r="I9" s="201" t="s">
        <v>18</v>
      </c>
      <c r="J9" s="202"/>
      <c r="K9" s="203"/>
      <c r="L9" s="201" t="s">
        <v>19</v>
      </c>
      <c r="M9" s="202"/>
      <c r="N9" s="204"/>
      <c r="O9" s="203"/>
      <c r="P9" s="205" t="s">
        <v>20</v>
      </c>
    </row>
    <row r="10" spans="2:16" s="52" customFormat="1" ht="27" customHeight="1">
      <c r="B10" s="190"/>
      <c r="C10" s="192"/>
      <c r="D10" s="192"/>
      <c r="E10" s="195"/>
      <c r="F10" s="196"/>
      <c r="G10" s="198"/>
      <c r="H10" s="200"/>
      <c r="I10" s="53" t="s">
        <v>21</v>
      </c>
      <c r="J10" s="54" t="s">
        <v>22</v>
      </c>
      <c r="K10" s="55" t="s">
        <v>23</v>
      </c>
      <c r="L10" s="53" t="s">
        <v>21</v>
      </c>
      <c r="M10" s="54" t="s">
        <v>22</v>
      </c>
      <c r="N10" s="56" t="s">
        <v>24</v>
      </c>
      <c r="O10" s="56" t="s">
        <v>23</v>
      </c>
      <c r="P10" s="206"/>
    </row>
    <row r="11" spans="2:16" s="52" customFormat="1" ht="13.5" customHeight="1" thickBot="1">
      <c r="B11" s="57">
        <v>1</v>
      </c>
      <c r="C11" s="213">
        <v>2</v>
      </c>
      <c r="D11" s="214"/>
      <c r="E11" s="214"/>
      <c r="F11" s="215"/>
      <c r="G11" s="58">
        <v>3</v>
      </c>
      <c r="H11" s="59">
        <v>4</v>
      </c>
      <c r="I11" s="57">
        <v>5</v>
      </c>
      <c r="J11" s="58">
        <v>6</v>
      </c>
      <c r="K11" s="60">
        <v>7</v>
      </c>
      <c r="L11" s="61">
        <v>8</v>
      </c>
      <c r="M11" s="62">
        <v>9</v>
      </c>
      <c r="N11" s="63">
        <v>10</v>
      </c>
      <c r="O11" s="63">
        <v>11</v>
      </c>
      <c r="P11" s="64">
        <v>12</v>
      </c>
    </row>
    <row r="12" spans="2:16" s="52" customFormat="1" ht="3.75" customHeight="1">
      <c r="B12" s="65"/>
      <c r="C12" s="66"/>
      <c r="D12" s="216"/>
      <c r="E12" s="217"/>
      <c r="F12" s="218"/>
      <c r="G12" s="67"/>
      <c r="H12" s="68"/>
      <c r="I12" s="69"/>
      <c r="J12" s="70"/>
      <c r="K12" s="71"/>
      <c r="L12" s="72"/>
      <c r="M12" s="73"/>
      <c r="N12" s="74"/>
      <c r="O12" s="74"/>
      <c r="P12" s="75"/>
    </row>
    <row r="13" spans="2:16" s="52" customFormat="1" ht="35.25" customHeight="1">
      <c r="B13" s="31">
        <v>1</v>
      </c>
      <c r="C13" s="30" t="s">
        <v>112</v>
      </c>
      <c r="D13" s="207" t="s">
        <v>113</v>
      </c>
      <c r="E13" s="208"/>
      <c r="F13" s="209"/>
      <c r="G13" s="76" t="s">
        <v>25</v>
      </c>
      <c r="H13" s="77">
        <v>2</v>
      </c>
      <c r="I13" s="32"/>
      <c r="J13" s="78"/>
      <c r="K13" s="79"/>
      <c r="L13" s="33">
        <f>ROUND(I13*H13,2)</f>
        <v>0</v>
      </c>
      <c r="M13" s="34">
        <f>ROUND(J13*H13,2)</f>
        <v>0</v>
      </c>
      <c r="N13" s="35">
        <f>ROUND(M13*0.2359,2)</f>
        <v>0</v>
      </c>
      <c r="O13" s="35">
        <f>ROUND(K13*H13,2)</f>
        <v>0</v>
      </c>
      <c r="P13" s="36">
        <f>ROUND(SUM(L13:O13),2)</f>
        <v>0</v>
      </c>
    </row>
    <row r="14" spans="2:16" s="52" customFormat="1" ht="35.25" customHeight="1">
      <c r="B14" s="31">
        <v>2</v>
      </c>
      <c r="C14" s="30" t="s">
        <v>194</v>
      </c>
      <c r="D14" s="207" t="s">
        <v>195</v>
      </c>
      <c r="E14" s="208"/>
      <c r="F14" s="209"/>
      <c r="G14" s="76" t="s">
        <v>25</v>
      </c>
      <c r="H14" s="77">
        <v>5</v>
      </c>
      <c r="I14" s="32"/>
      <c r="J14" s="78"/>
      <c r="K14" s="79"/>
      <c r="L14" s="33">
        <f>ROUND(I14*H14,2)</f>
        <v>0</v>
      </c>
      <c r="M14" s="34">
        <f>ROUND(J14*H14,2)</f>
        <v>0</v>
      </c>
      <c r="N14" s="35">
        <f>ROUND(M14*0.2359,2)</f>
        <v>0</v>
      </c>
      <c r="O14" s="35">
        <f>ROUND(K14*H14,2)</f>
        <v>0</v>
      </c>
      <c r="P14" s="36">
        <f>ROUND(SUM(L14:O14),2)</f>
        <v>0</v>
      </c>
    </row>
    <row r="15" spans="2:16" s="52" customFormat="1" ht="12.75">
      <c r="B15" s="31">
        <v>3</v>
      </c>
      <c r="C15" s="30" t="s">
        <v>76</v>
      </c>
      <c r="D15" s="207" t="s">
        <v>77</v>
      </c>
      <c r="E15" s="208"/>
      <c r="F15" s="209"/>
      <c r="G15" s="76" t="s">
        <v>25</v>
      </c>
      <c r="H15" s="77">
        <v>7</v>
      </c>
      <c r="I15" s="32"/>
      <c r="J15" s="78"/>
      <c r="K15" s="79"/>
      <c r="L15" s="33">
        <f aca="true" t="shared" si="0" ref="L15:L61">ROUND(I15*H15,2)</f>
        <v>0</v>
      </c>
      <c r="M15" s="34">
        <f aca="true" t="shared" si="1" ref="M15:M61">ROUND(J15*H15,2)</f>
        <v>0</v>
      </c>
      <c r="N15" s="35">
        <f aca="true" t="shared" si="2" ref="N15:N61">ROUND(M15*0.2359,2)</f>
        <v>0</v>
      </c>
      <c r="O15" s="35">
        <f aca="true" t="shared" si="3" ref="O15:O61">ROUND(K15*H15,2)</f>
        <v>0</v>
      </c>
      <c r="P15" s="36">
        <f aca="true" t="shared" si="4" ref="P15:P61">ROUND(SUM(L15:O15),2)</f>
        <v>0</v>
      </c>
    </row>
    <row r="16" spans="2:16" s="52" customFormat="1" ht="27" customHeight="1">
      <c r="B16" s="31">
        <v>4</v>
      </c>
      <c r="C16" s="30" t="s">
        <v>114</v>
      </c>
      <c r="D16" s="207" t="s">
        <v>115</v>
      </c>
      <c r="E16" s="208"/>
      <c r="F16" s="209"/>
      <c r="G16" s="76" t="s">
        <v>25</v>
      </c>
      <c r="H16" s="77">
        <v>12</v>
      </c>
      <c r="I16" s="32"/>
      <c r="J16" s="78"/>
      <c r="K16" s="79"/>
      <c r="L16" s="33">
        <f t="shared" si="0"/>
        <v>0</v>
      </c>
      <c r="M16" s="34">
        <f t="shared" si="1"/>
        <v>0</v>
      </c>
      <c r="N16" s="35">
        <f t="shared" si="2"/>
        <v>0</v>
      </c>
      <c r="O16" s="35">
        <f t="shared" si="3"/>
        <v>0</v>
      </c>
      <c r="P16" s="36">
        <f t="shared" si="4"/>
        <v>0</v>
      </c>
    </row>
    <row r="17" spans="2:16" s="52" customFormat="1" ht="27" customHeight="1">
      <c r="B17" s="176">
        <v>5</v>
      </c>
      <c r="C17" s="177"/>
      <c r="D17" s="210" t="s">
        <v>177</v>
      </c>
      <c r="E17" s="211"/>
      <c r="F17" s="212"/>
      <c r="G17" s="178" t="s">
        <v>26</v>
      </c>
      <c r="H17" s="179">
        <v>10</v>
      </c>
      <c r="I17" s="184"/>
      <c r="J17" s="185"/>
      <c r="K17" s="186"/>
      <c r="L17" s="180">
        <f t="shared" si="0"/>
        <v>0</v>
      </c>
      <c r="M17" s="181">
        <f t="shared" si="1"/>
        <v>0</v>
      </c>
      <c r="N17" s="182">
        <f t="shared" si="2"/>
        <v>0</v>
      </c>
      <c r="O17" s="182">
        <f t="shared" si="3"/>
        <v>0</v>
      </c>
      <c r="P17" s="183">
        <f t="shared" si="4"/>
        <v>0</v>
      </c>
    </row>
    <row r="18" spans="2:16" s="52" customFormat="1" ht="12.75">
      <c r="B18" s="31">
        <v>6</v>
      </c>
      <c r="C18" s="30" t="s">
        <v>191</v>
      </c>
      <c r="D18" s="207" t="s">
        <v>192</v>
      </c>
      <c r="E18" s="208"/>
      <c r="F18" s="209"/>
      <c r="G18" s="76" t="s">
        <v>25</v>
      </c>
      <c r="H18" s="77">
        <v>12</v>
      </c>
      <c r="I18" s="32"/>
      <c r="J18" s="78"/>
      <c r="K18" s="79"/>
      <c r="L18" s="33">
        <f t="shared" si="0"/>
        <v>0</v>
      </c>
      <c r="M18" s="34">
        <f t="shared" si="1"/>
        <v>0</v>
      </c>
      <c r="N18" s="35">
        <f t="shared" si="2"/>
        <v>0</v>
      </c>
      <c r="O18" s="35">
        <f t="shared" si="3"/>
        <v>0</v>
      </c>
      <c r="P18" s="36">
        <f t="shared" si="4"/>
        <v>0</v>
      </c>
    </row>
    <row r="19" spans="2:16" s="52" customFormat="1" ht="27" customHeight="1">
      <c r="B19" s="31">
        <v>7</v>
      </c>
      <c r="C19" s="30" t="s">
        <v>83</v>
      </c>
      <c r="D19" s="207" t="s">
        <v>84</v>
      </c>
      <c r="E19" s="208"/>
      <c r="F19" s="209"/>
      <c r="G19" s="76" t="s">
        <v>25</v>
      </c>
      <c r="H19" s="77">
        <v>3</v>
      </c>
      <c r="I19" s="32"/>
      <c r="J19" s="78"/>
      <c r="K19" s="79"/>
      <c r="L19" s="33">
        <f t="shared" si="0"/>
        <v>0</v>
      </c>
      <c r="M19" s="34">
        <f t="shared" si="1"/>
        <v>0</v>
      </c>
      <c r="N19" s="35">
        <f t="shared" si="2"/>
        <v>0</v>
      </c>
      <c r="O19" s="35">
        <f t="shared" si="3"/>
        <v>0</v>
      </c>
      <c r="P19" s="36">
        <f t="shared" si="4"/>
        <v>0</v>
      </c>
    </row>
    <row r="20" spans="2:16" s="27" customFormat="1" ht="41.25" customHeight="1">
      <c r="B20" s="176">
        <v>8</v>
      </c>
      <c r="C20" s="177"/>
      <c r="D20" s="210" t="s">
        <v>116</v>
      </c>
      <c r="E20" s="211"/>
      <c r="F20" s="212"/>
      <c r="G20" s="178" t="s">
        <v>26</v>
      </c>
      <c r="H20" s="179">
        <v>12</v>
      </c>
      <c r="I20" s="184"/>
      <c r="J20" s="185"/>
      <c r="K20" s="186"/>
      <c r="L20" s="180">
        <f t="shared" si="0"/>
        <v>0</v>
      </c>
      <c r="M20" s="181">
        <f t="shared" si="1"/>
        <v>0</v>
      </c>
      <c r="N20" s="182">
        <f t="shared" si="2"/>
        <v>0</v>
      </c>
      <c r="O20" s="182">
        <f t="shared" si="3"/>
        <v>0</v>
      </c>
      <c r="P20" s="183">
        <f t="shared" si="4"/>
        <v>0</v>
      </c>
    </row>
    <row r="21" spans="2:16" s="27" customFormat="1" ht="41.25" customHeight="1">
      <c r="B21" s="176">
        <v>9</v>
      </c>
      <c r="C21" s="177"/>
      <c r="D21" s="210" t="s">
        <v>178</v>
      </c>
      <c r="E21" s="211"/>
      <c r="F21" s="212"/>
      <c r="G21" s="178" t="s">
        <v>26</v>
      </c>
      <c r="H21" s="179">
        <v>1</v>
      </c>
      <c r="I21" s="184"/>
      <c r="J21" s="185"/>
      <c r="K21" s="186"/>
      <c r="L21" s="180">
        <f t="shared" si="0"/>
        <v>0</v>
      </c>
      <c r="M21" s="181">
        <f t="shared" si="1"/>
        <v>0</v>
      </c>
      <c r="N21" s="182">
        <f t="shared" si="2"/>
        <v>0</v>
      </c>
      <c r="O21" s="182">
        <f t="shared" si="3"/>
        <v>0</v>
      </c>
      <c r="P21" s="183">
        <f t="shared" si="4"/>
        <v>0</v>
      </c>
    </row>
    <row r="22" spans="2:16" s="27" customFormat="1" ht="41.25" customHeight="1">
      <c r="B22" s="176">
        <v>10</v>
      </c>
      <c r="C22" s="177"/>
      <c r="D22" s="210" t="s">
        <v>179</v>
      </c>
      <c r="E22" s="211"/>
      <c r="F22" s="212"/>
      <c r="G22" s="178" t="s">
        <v>26</v>
      </c>
      <c r="H22" s="179">
        <v>1</v>
      </c>
      <c r="I22" s="184"/>
      <c r="J22" s="185"/>
      <c r="K22" s="186"/>
      <c r="L22" s="180">
        <f t="shared" si="0"/>
        <v>0</v>
      </c>
      <c r="M22" s="181">
        <f t="shared" si="1"/>
        <v>0</v>
      </c>
      <c r="N22" s="182">
        <f t="shared" si="2"/>
        <v>0</v>
      </c>
      <c r="O22" s="182">
        <f t="shared" si="3"/>
        <v>0</v>
      </c>
      <c r="P22" s="183">
        <f t="shared" si="4"/>
        <v>0</v>
      </c>
    </row>
    <row r="23" spans="2:16" s="52" customFormat="1" ht="27" customHeight="1">
      <c r="B23" s="31">
        <v>11</v>
      </c>
      <c r="C23" s="30" t="s">
        <v>117</v>
      </c>
      <c r="D23" s="207" t="s">
        <v>118</v>
      </c>
      <c r="E23" s="208"/>
      <c r="F23" s="209"/>
      <c r="G23" s="76" t="s">
        <v>25</v>
      </c>
      <c r="H23" s="77">
        <v>100</v>
      </c>
      <c r="I23" s="32"/>
      <c r="J23" s="78"/>
      <c r="K23" s="79"/>
      <c r="L23" s="33">
        <f t="shared" si="0"/>
        <v>0</v>
      </c>
      <c r="M23" s="34">
        <f t="shared" si="1"/>
        <v>0</v>
      </c>
      <c r="N23" s="35">
        <f t="shared" si="2"/>
        <v>0</v>
      </c>
      <c r="O23" s="35">
        <f t="shared" si="3"/>
        <v>0</v>
      </c>
      <c r="P23" s="36">
        <f t="shared" si="4"/>
        <v>0</v>
      </c>
    </row>
    <row r="24" spans="2:16" s="52" customFormat="1" ht="51.75" customHeight="1">
      <c r="B24" s="176">
        <v>12</v>
      </c>
      <c r="C24" s="177" t="s">
        <v>156</v>
      </c>
      <c r="D24" s="210" t="s">
        <v>196</v>
      </c>
      <c r="E24" s="211"/>
      <c r="F24" s="212"/>
      <c r="G24" s="178" t="s">
        <v>25</v>
      </c>
      <c r="H24" s="179">
        <v>1</v>
      </c>
      <c r="I24" s="184"/>
      <c r="J24" s="185"/>
      <c r="K24" s="186"/>
      <c r="L24" s="180">
        <f t="shared" si="0"/>
        <v>0</v>
      </c>
      <c r="M24" s="181">
        <f t="shared" si="1"/>
        <v>0</v>
      </c>
      <c r="N24" s="182">
        <f t="shared" si="2"/>
        <v>0</v>
      </c>
      <c r="O24" s="182">
        <f t="shared" si="3"/>
        <v>0</v>
      </c>
      <c r="P24" s="183">
        <f t="shared" si="4"/>
        <v>0</v>
      </c>
    </row>
    <row r="25" spans="2:16" s="52" customFormat="1" ht="41.25" customHeight="1">
      <c r="B25" s="176">
        <v>13</v>
      </c>
      <c r="C25" s="177" t="s">
        <v>121</v>
      </c>
      <c r="D25" s="210" t="s">
        <v>197</v>
      </c>
      <c r="E25" s="211"/>
      <c r="F25" s="212"/>
      <c r="G25" s="178" t="s">
        <v>25</v>
      </c>
      <c r="H25" s="179">
        <v>1</v>
      </c>
      <c r="I25" s="184"/>
      <c r="J25" s="185"/>
      <c r="K25" s="186"/>
      <c r="L25" s="180">
        <f t="shared" si="0"/>
        <v>0</v>
      </c>
      <c r="M25" s="181">
        <f t="shared" si="1"/>
        <v>0</v>
      </c>
      <c r="N25" s="182">
        <f t="shared" si="2"/>
        <v>0</v>
      </c>
      <c r="O25" s="182">
        <f t="shared" si="3"/>
        <v>0</v>
      </c>
      <c r="P25" s="183">
        <f t="shared" si="4"/>
        <v>0</v>
      </c>
    </row>
    <row r="26" spans="2:16" s="52" customFormat="1" ht="52.5" customHeight="1">
      <c r="B26" s="176">
        <v>14</v>
      </c>
      <c r="C26" s="177" t="s">
        <v>157</v>
      </c>
      <c r="D26" s="210" t="s">
        <v>198</v>
      </c>
      <c r="E26" s="211"/>
      <c r="F26" s="212"/>
      <c r="G26" s="178" t="s">
        <v>25</v>
      </c>
      <c r="H26" s="179">
        <v>1</v>
      </c>
      <c r="I26" s="184"/>
      <c r="J26" s="185"/>
      <c r="K26" s="186"/>
      <c r="L26" s="180">
        <f t="shared" si="0"/>
        <v>0</v>
      </c>
      <c r="M26" s="181">
        <f t="shared" si="1"/>
        <v>0</v>
      </c>
      <c r="N26" s="182">
        <f t="shared" si="2"/>
        <v>0</v>
      </c>
      <c r="O26" s="182">
        <f t="shared" si="3"/>
        <v>0</v>
      </c>
      <c r="P26" s="183">
        <f t="shared" si="4"/>
        <v>0</v>
      </c>
    </row>
    <row r="27" spans="2:16" s="52" customFormat="1" ht="13.5" customHeight="1">
      <c r="B27" s="176">
        <v>15</v>
      </c>
      <c r="C27" s="177" t="s">
        <v>122</v>
      </c>
      <c r="D27" s="210" t="s">
        <v>199</v>
      </c>
      <c r="E27" s="211"/>
      <c r="F27" s="212"/>
      <c r="G27" s="178" t="s">
        <v>25</v>
      </c>
      <c r="H27" s="179">
        <v>2</v>
      </c>
      <c r="I27" s="184"/>
      <c r="J27" s="185"/>
      <c r="K27" s="186"/>
      <c r="L27" s="180">
        <f t="shared" si="0"/>
        <v>0</v>
      </c>
      <c r="M27" s="181">
        <f t="shared" si="1"/>
        <v>0</v>
      </c>
      <c r="N27" s="182">
        <f t="shared" si="2"/>
        <v>0</v>
      </c>
      <c r="O27" s="182">
        <f t="shared" si="3"/>
        <v>0</v>
      </c>
      <c r="P27" s="183">
        <f t="shared" si="4"/>
        <v>0</v>
      </c>
    </row>
    <row r="28" spans="2:16" s="52" customFormat="1" ht="28.5" customHeight="1">
      <c r="B28" s="176">
        <v>16</v>
      </c>
      <c r="C28" s="177" t="s">
        <v>123</v>
      </c>
      <c r="D28" s="210" t="s">
        <v>200</v>
      </c>
      <c r="E28" s="211"/>
      <c r="F28" s="212"/>
      <c r="G28" s="178" t="s">
        <v>25</v>
      </c>
      <c r="H28" s="179">
        <v>2</v>
      </c>
      <c r="I28" s="184"/>
      <c r="J28" s="185"/>
      <c r="K28" s="186"/>
      <c r="L28" s="180">
        <f t="shared" si="0"/>
        <v>0</v>
      </c>
      <c r="M28" s="181">
        <f t="shared" si="1"/>
        <v>0</v>
      </c>
      <c r="N28" s="182">
        <f t="shared" si="2"/>
        <v>0</v>
      </c>
      <c r="O28" s="182">
        <f t="shared" si="3"/>
        <v>0</v>
      </c>
      <c r="P28" s="183">
        <f t="shared" si="4"/>
        <v>0</v>
      </c>
    </row>
    <row r="29" spans="2:16" s="52" customFormat="1" ht="38.25" customHeight="1">
      <c r="B29" s="176">
        <v>17</v>
      </c>
      <c r="C29" s="177" t="s">
        <v>180</v>
      </c>
      <c r="D29" s="210" t="s">
        <v>201</v>
      </c>
      <c r="E29" s="211"/>
      <c r="F29" s="212"/>
      <c r="G29" s="178" t="s">
        <v>25</v>
      </c>
      <c r="H29" s="179">
        <v>1</v>
      </c>
      <c r="I29" s="184"/>
      <c r="J29" s="185"/>
      <c r="K29" s="186"/>
      <c r="L29" s="180">
        <f t="shared" si="0"/>
        <v>0</v>
      </c>
      <c r="M29" s="181">
        <f t="shared" si="1"/>
        <v>0</v>
      </c>
      <c r="N29" s="182">
        <f t="shared" si="2"/>
        <v>0</v>
      </c>
      <c r="O29" s="182">
        <f t="shared" si="3"/>
        <v>0</v>
      </c>
      <c r="P29" s="183">
        <f t="shared" si="4"/>
        <v>0</v>
      </c>
    </row>
    <row r="30" spans="2:16" s="52" customFormat="1" ht="13.5" customHeight="1">
      <c r="B30" s="176">
        <v>18</v>
      </c>
      <c r="C30" s="177" t="s">
        <v>181</v>
      </c>
      <c r="D30" s="210" t="s">
        <v>182</v>
      </c>
      <c r="E30" s="211"/>
      <c r="F30" s="212"/>
      <c r="G30" s="178" t="s">
        <v>25</v>
      </c>
      <c r="H30" s="179">
        <v>1</v>
      </c>
      <c r="I30" s="184"/>
      <c r="J30" s="185"/>
      <c r="K30" s="186"/>
      <c r="L30" s="180">
        <f t="shared" si="0"/>
        <v>0</v>
      </c>
      <c r="M30" s="181">
        <f t="shared" si="1"/>
        <v>0</v>
      </c>
      <c r="N30" s="182">
        <f t="shared" si="2"/>
        <v>0</v>
      </c>
      <c r="O30" s="182">
        <f t="shared" si="3"/>
        <v>0</v>
      </c>
      <c r="P30" s="183">
        <f t="shared" si="4"/>
        <v>0</v>
      </c>
    </row>
    <row r="31" spans="2:16" s="52" customFormat="1" ht="40.5" customHeight="1">
      <c r="B31" s="31">
        <v>19</v>
      </c>
      <c r="C31" s="30" t="s">
        <v>124</v>
      </c>
      <c r="D31" s="207" t="s">
        <v>125</v>
      </c>
      <c r="E31" s="208"/>
      <c r="F31" s="209"/>
      <c r="G31" s="76" t="s">
        <v>25</v>
      </c>
      <c r="H31" s="77">
        <v>1</v>
      </c>
      <c r="I31" s="32"/>
      <c r="J31" s="78"/>
      <c r="K31" s="79"/>
      <c r="L31" s="33">
        <f t="shared" si="0"/>
        <v>0</v>
      </c>
      <c r="M31" s="34">
        <f t="shared" si="1"/>
        <v>0</v>
      </c>
      <c r="N31" s="35">
        <f t="shared" si="2"/>
        <v>0</v>
      </c>
      <c r="O31" s="35">
        <f t="shared" si="3"/>
        <v>0</v>
      </c>
      <c r="P31" s="36">
        <f t="shared" si="4"/>
        <v>0</v>
      </c>
    </row>
    <row r="32" spans="2:16" s="52" customFormat="1" ht="27" customHeight="1">
      <c r="B32" s="31">
        <v>20</v>
      </c>
      <c r="C32" s="30" t="s">
        <v>183</v>
      </c>
      <c r="D32" s="207" t="s">
        <v>184</v>
      </c>
      <c r="E32" s="208"/>
      <c r="F32" s="209"/>
      <c r="G32" s="76" t="s">
        <v>25</v>
      </c>
      <c r="H32" s="77">
        <v>1</v>
      </c>
      <c r="I32" s="32"/>
      <c r="J32" s="78"/>
      <c r="K32" s="79"/>
      <c r="L32" s="33">
        <f t="shared" si="0"/>
        <v>0</v>
      </c>
      <c r="M32" s="34">
        <f t="shared" si="1"/>
        <v>0</v>
      </c>
      <c r="N32" s="35">
        <f t="shared" si="2"/>
        <v>0</v>
      </c>
      <c r="O32" s="35">
        <f t="shared" si="3"/>
        <v>0</v>
      </c>
      <c r="P32" s="36">
        <f t="shared" si="4"/>
        <v>0</v>
      </c>
    </row>
    <row r="33" spans="2:16" s="52" customFormat="1" ht="27" customHeight="1">
      <c r="B33" s="31">
        <v>21</v>
      </c>
      <c r="C33" s="30" t="s">
        <v>185</v>
      </c>
      <c r="D33" s="207" t="s">
        <v>186</v>
      </c>
      <c r="E33" s="208"/>
      <c r="F33" s="209"/>
      <c r="G33" s="76" t="s">
        <v>25</v>
      </c>
      <c r="H33" s="77">
        <v>1</v>
      </c>
      <c r="I33" s="32"/>
      <c r="J33" s="78"/>
      <c r="K33" s="79"/>
      <c r="L33" s="33">
        <f t="shared" si="0"/>
        <v>0</v>
      </c>
      <c r="M33" s="34">
        <f t="shared" si="1"/>
        <v>0</v>
      </c>
      <c r="N33" s="35">
        <f t="shared" si="2"/>
        <v>0</v>
      </c>
      <c r="O33" s="35">
        <f t="shared" si="3"/>
        <v>0</v>
      </c>
      <c r="P33" s="36">
        <f t="shared" si="4"/>
        <v>0</v>
      </c>
    </row>
    <row r="34" spans="2:16" s="52" customFormat="1" ht="27" customHeight="1">
      <c r="B34" s="31">
        <v>22</v>
      </c>
      <c r="C34" s="30" t="s">
        <v>188</v>
      </c>
      <c r="D34" s="207" t="s">
        <v>187</v>
      </c>
      <c r="E34" s="208"/>
      <c r="F34" s="209"/>
      <c r="G34" s="76" t="s">
        <v>25</v>
      </c>
      <c r="H34" s="77">
        <v>1</v>
      </c>
      <c r="I34" s="32"/>
      <c r="J34" s="78"/>
      <c r="K34" s="79"/>
      <c r="L34" s="33">
        <f t="shared" si="0"/>
        <v>0</v>
      </c>
      <c r="M34" s="34">
        <f t="shared" si="1"/>
        <v>0</v>
      </c>
      <c r="N34" s="35">
        <f t="shared" si="2"/>
        <v>0</v>
      </c>
      <c r="O34" s="35">
        <f t="shared" si="3"/>
        <v>0</v>
      </c>
      <c r="P34" s="36">
        <f t="shared" si="4"/>
        <v>0</v>
      </c>
    </row>
    <row r="35" spans="2:16" s="52" customFormat="1" ht="12.75" customHeight="1">
      <c r="B35" s="31">
        <v>23</v>
      </c>
      <c r="C35" s="30" t="s">
        <v>147</v>
      </c>
      <c r="D35" s="207" t="s">
        <v>158</v>
      </c>
      <c r="E35" s="208"/>
      <c r="F35" s="209"/>
      <c r="G35" s="76" t="s">
        <v>25</v>
      </c>
      <c r="H35" s="77">
        <v>1</v>
      </c>
      <c r="I35" s="32"/>
      <c r="J35" s="78"/>
      <c r="K35" s="79"/>
      <c r="L35" s="33">
        <f t="shared" si="0"/>
        <v>0</v>
      </c>
      <c r="M35" s="34">
        <f t="shared" si="1"/>
        <v>0</v>
      </c>
      <c r="N35" s="35">
        <f t="shared" si="2"/>
        <v>0</v>
      </c>
      <c r="O35" s="35">
        <f t="shared" si="3"/>
        <v>0</v>
      </c>
      <c r="P35" s="36">
        <f t="shared" si="4"/>
        <v>0</v>
      </c>
    </row>
    <row r="36" spans="2:16" s="52" customFormat="1" ht="27" customHeight="1">
      <c r="B36" s="31">
        <v>24</v>
      </c>
      <c r="C36" s="30" t="s">
        <v>85</v>
      </c>
      <c r="D36" s="207" t="s">
        <v>86</v>
      </c>
      <c r="E36" s="208"/>
      <c r="F36" s="209"/>
      <c r="G36" s="76" t="s">
        <v>44</v>
      </c>
      <c r="H36" s="77">
        <v>96</v>
      </c>
      <c r="I36" s="32"/>
      <c r="J36" s="78"/>
      <c r="K36" s="79"/>
      <c r="L36" s="33">
        <f t="shared" si="0"/>
        <v>0</v>
      </c>
      <c r="M36" s="34">
        <f t="shared" si="1"/>
        <v>0</v>
      </c>
      <c r="N36" s="35">
        <f t="shared" si="2"/>
        <v>0</v>
      </c>
      <c r="O36" s="35">
        <f t="shared" si="3"/>
        <v>0</v>
      </c>
      <c r="P36" s="36">
        <f t="shared" si="4"/>
        <v>0</v>
      </c>
    </row>
    <row r="37" spans="2:16" s="52" customFormat="1" ht="12.75">
      <c r="B37" s="31">
        <v>25</v>
      </c>
      <c r="C37" s="30" t="s">
        <v>89</v>
      </c>
      <c r="D37" s="207" t="s">
        <v>90</v>
      </c>
      <c r="E37" s="208"/>
      <c r="F37" s="209"/>
      <c r="G37" s="76" t="s">
        <v>44</v>
      </c>
      <c r="H37" s="77">
        <v>270</v>
      </c>
      <c r="I37" s="32"/>
      <c r="J37" s="78"/>
      <c r="K37" s="79"/>
      <c r="L37" s="33">
        <f t="shared" si="0"/>
        <v>0</v>
      </c>
      <c r="M37" s="34">
        <f t="shared" si="1"/>
        <v>0</v>
      </c>
      <c r="N37" s="35">
        <f t="shared" si="2"/>
        <v>0</v>
      </c>
      <c r="O37" s="35">
        <f t="shared" si="3"/>
        <v>0</v>
      </c>
      <c r="P37" s="36">
        <f t="shared" si="4"/>
        <v>0</v>
      </c>
    </row>
    <row r="38" spans="2:16" s="52" customFormat="1" ht="27" customHeight="1">
      <c r="B38" s="31">
        <v>26</v>
      </c>
      <c r="C38" s="30" t="s">
        <v>119</v>
      </c>
      <c r="D38" s="207" t="s">
        <v>120</v>
      </c>
      <c r="E38" s="208"/>
      <c r="F38" s="209"/>
      <c r="G38" s="76" t="s">
        <v>44</v>
      </c>
      <c r="H38" s="77">
        <v>91</v>
      </c>
      <c r="I38" s="32"/>
      <c r="J38" s="78"/>
      <c r="K38" s="79"/>
      <c r="L38" s="33">
        <f t="shared" si="0"/>
        <v>0</v>
      </c>
      <c r="M38" s="34">
        <f t="shared" si="1"/>
        <v>0</v>
      </c>
      <c r="N38" s="35">
        <f t="shared" si="2"/>
        <v>0</v>
      </c>
      <c r="O38" s="35">
        <f t="shared" si="3"/>
        <v>0</v>
      </c>
      <c r="P38" s="36">
        <f t="shared" si="4"/>
        <v>0</v>
      </c>
    </row>
    <row r="39" spans="2:16" s="52" customFormat="1" ht="27" customHeight="1">
      <c r="B39" s="31">
        <v>27</v>
      </c>
      <c r="C39" s="30" t="s">
        <v>91</v>
      </c>
      <c r="D39" s="207" t="s">
        <v>92</v>
      </c>
      <c r="E39" s="208"/>
      <c r="F39" s="209"/>
      <c r="G39" s="76" t="s">
        <v>44</v>
      </c>
      <c r="H39" s="77">
        <v>148</v>
      </c>
      <c r="I39" s="32"/>
      <c r="J39" s="78"/>
      <c r="K39" s="79"/>
      <c r="L39" s="33">
        <f t="shared" si="0"/>
        <v>0</v>
      </c>
      <c r="M39" s="34">
        <f t="shared" si="1"/>
        <v>0</v>
      </c>
      <c r="N39" s="35">
        <f t="shared" si="2"/>
        <v>0</v>
      </c>
      <c r="O39" s="35">
        <f t="shared" si="3"/>
        <v>0</v>
      </c>
      <c r="P39" s="36">
        <f t="shared" si="4"/>
        <v>0</v>
      </c>
    </row>
    <row r="40" spans="2:16" s="52" customFormat="1" ht="12.75">
      <c r="B40" s="31">
        <v>28</v>
      </c>
      <c r="C40" s="30" t="s">
        <v>93</v>
      </c>
      <c r="D40" s="207" t="s">
        <v>97</v>
      </c>
      <c r="E40" s="208"/>
      <c r="F40" s="209"/>
      <c r="G40" s="76" t="s">
        <v>44</v>
      </c>
      <c r="H40" s="77">
        <v>35</v>
      </c>
      <c r="I40" s="32"/>
      <c r="J40" s="78"/>
      <c r="K40" s="79"/>
      <c r="L40" s="33">
        <f t="shared" si="0"/>
        <v>0</v>
      </c>
      <c r="M40" s="34">
        <f t="shared" si="1"/>
        <v>0</v>
      </c>
      <c r="N40" s="35">
        <f t="shared" si="2"/>
        <v>0</v>
      </c>
      <c r="O40" s="35">
        <f t="shared" si="3"/>
        <v>0</v>
      </c>
      <c r="P40" s="36">
        <f t="shared" si="4"/>
        <v>0</v>
      </c>
    </row>
    <row r="41" spans="2:16" s="52" customFormat="1" ht="12.75">
      <c r="B41" s="31">
        <v>29</v>
      </c>
      <c r="C41" s="30" t="s">
        <v>45</v>
      </c>
      <c r="D41" s="207" t="s">
        <v>98</v>
      </c>
      <c r="E41" s="208"/>
      <c r="F41" s="209"/>
      <c r="G41" s="76" t="s">
        <v>44</v>
      </c>
      <c r="H41" s="77">
        <v>9</v>
      </c>
      <c r="I41" s="32"/>
      <c r="J41" s="78"/>
      <c r="K41" s="79"/>
      <c r="L41" s="33">
        <f t="shared" si="0"/>
        <v>0</v>
      </c>
      <c r="M41" s="34">
        <f t="shared" si="1"/>
        <v>0</v>
      </c>
      <c r="N41" s="35">
        <f t="shared" si="2"/>
        <v>0</v>
      </c>
      <c r="O41" s="35">
        <f t="shared" si="3"/>
        <v>0</v>
      </c>
      <c r="P41" s="36">
        <f t="shared" si="4"/>
        <v>0</v>
      </c>
    </row>
    <row r="42" spans="2:16" s="52" customFormat="1" ht="12.75">
      <c r="B42" s="31">
        <v>30</v>
      </c>
      <c r="C42" s="30" t="s">
        <v>94</v>
      </c>
      <c r="D42" s="207" t="s">
        <v>99</v>
      </c>
      <c r="E42" s="208"/>
      <c r="F42" s="209"/>
      <c r="G42" s="76" t="s">
        <v>25</v>
      </c>
      <c r="H42" s="77">
        <v>12</v>
      </c>
      <c r="I42" s="32"/>
      <c r="J42" s="78"/>
      <c r="K42" s="79"/>
      <c r="L42" s="33">
        <f t="shared" si="0"/>
        <v>0</v>
      </c>
      <c r="M42" s="34">
        <f t="shared" si="1"/>
        <v>0</v>
      </c>
      <c r="N42" s="35">
        <f t="shared" si="2"/>
        <v>0</v>
      </c>
      <c r="O42" s="35">
        <f t="shared" si="3"/>
        <v>0</v>
      </c>
      <c r="P42" s="36">
        <f t="shared" si="4"/>
        <v>0</v>
      </c>
    </row>
    <row r="43" spans="2:16" s="52" customFormat="1" ht="12.75">
      <c r="B43" s="31">
        <v>31</v>
      </c>
      <c r="C43" s="30" t="s">
        <v>95</v>
      </c>
      <c r="D43" s="207" t="s">
        <v>100</v>
      </c>
      <c r="E43" s="208"/>
      <c r="F43" s="209"/>
      <c r="G43" s="76" t="s">
        <v>25</v>
      </c>
      <c r="H43" s="77">
        <v>148</v>
      </c>
      <c r="I43" s="32"/>
      <c r="J43" s="78"/>
      <c r="K43" s="79"/>
      <c r="L43" s="33">
        <f t="shared" si="0"/>
        <v>0</v>
      </c>
      <c r="M43" s="34">
        <f t="shared" si="1"/>
        <v>0</v>
      </c>
      <c r="N43" s="35">
        <f t="shared" si="2"/>
        <v>0</v>
      </c>
      <c r="O43" s="35">
        <f t="shared" si="3"/>
        <v>0</v>
      </c>
      <c r="P43" s="36">
        <f t="shared" si="4"/>
        <v>0</v>
      </c>
    </row>
    <row r="44" spans="2:16" s="52" customFormat="1" ht="12.75">
      <c r="B44" s="31">
        <v>32</v>
      </c>
      <c r="C44" s="30" t="s">
        <v>142</v>
      </c>
      <c r="D44" s="207" t="s">
        <v>143</v>
      </c>
      <c r="E44" s="208"/>
      <c r="F44" s="209"/>
      <c r="G44" s="76" t="s">
        <v>26</v>
      </c>
      <c r="H44" s="77">
        <v>3</v>
      </c>
      <c r="I44" s="32"/>
      <c r="J44" s="78"/>
      <c r="K44" s="79"/>
      <c r="L44" s="33">
        <f t="shared" si="0"/>
        <v>0</v>
      </c>
      <c r="M44" s="34">
        <f t="shared" si="1"/>
        <v>0</v>
      </c>
      <c r="N44" s="35">
        <f t="shared" si="2"/>
        <v>0</v>
      </c>
      <c r="O44" s="35">
        <f t="shared" si="3"/>
        <v>0</v>
      </c>
      <c r="P44" s="36">
        <f t="shared" si="4"/>
        <v>0</v>
      </c>
    </row>
    <row r="45" spans="2:16" s="52" customFormat="1" ht="12.75">
      <c r="B45" s="31">
        <v>33</v>
      </c>
      <c r="C45" s="30" t="s">
        <v>96</v>
      </c>
      <c r="D45" s="207" t="s">
        <v>101</v>
      </c>
      <c r="E45" s="208"/>
      <c r="F45" s="209"/>
      <c r="G45" s="76" t="s">
        <v>26</v>
      </c>
      <c r="H45" s="77">
        <v>3</v>
      </c>
      <c r="I45" s="32"/>
      <c r="J45" s="78"/>
      <c r="K45" s="79"/>
      <c r="L45" s="33">
        <f t="shared" si="0"/>
        <v>0</v>
      </c>
      <c r="M45" s="34">
        <f t="shared" si="1"/>
        <v>0</v>
      </c>
      <c r="N45" s="35">
        <f t="shared" si="2"/>
        <v>0</v>
      </c>
      <c r="O45" s="35">
        <f t="shared" si="3"/>
        <v>0</v>
      </c>
      <c r="P45" s="36">
        <f t="shared" si="4"/>
        <v>0</v>
      </c>
    </row>
    <row r="46" spans="2:16" s="52" customFormat="1" ht="12.75">
      <c r="B46" s="31">
        <v>34</v>
      </c>
      <c r="C46" s="30" t="s">
        <v>102</v>
      </c>
      <c r="D46" s="207" t="s">
        <v>103</v>
      </c>
      <c r="E46" s="208"/>
      <c r="F46" s="209"/>
      <c r="G46" s="76" t="s">
        <v>44</v>
      </c>
      <c r="H46" s="77">
        <v>7</v>
      </c>
      <c r="I46" s="32"/>
      <c r="J46" s="78"/>
      <c r="K46" s="79"/>
      <c r="L46" s="33">
        <f t="shared" si="0"/>
        <v>0</v>
      </c>
      <c r="M46" s="34">
        <f t="shared" si="1"/>
        <v>0</v>
      </c>
      <c r="N46" s="35">
        <f t="shared" si="2"/>
        <v>0</v>
      </c>
      <c r="O46" s="35">
        <f t="shared" si="3"/>
        <v>0</v>
      </c>
      <c r="P46" s="36">
        <f t="shared" si="4"/>
        <v>0</v>
      </c>
    </row>
    <row r="47" spans="2:16" s="52" customFormat="1" ht="12.75">
      <c r="B47" s="31">
        <v>35</v>
      </c>
      <c r="C47" s="30" t="s">
        <v>105</v>
      </c>
      <c r="D47" s="207" t="s">
        <v>107</v>
      </c>
      <c r="E47" s="208"/>
      <c r="F47" s="209"/>
      <c r="G47" s="76" t="s">
        <v>25</v>
      </c>
      <c r="H47" s="77">
        <v>1</v>
      </c>
      <c r="I47" s="32"/>
      <c r="J47" s="78"/>
      <c r="K47" s="79"/>
      <c r="L47" s="33">
        <f t="shared" si="0"/>
        <v>0</v>
      </c>
      <c r="M47" s="34">
        <f t="shared" si="1"/>
        <v>0</v>
      </c>
      <c r="N47" s="35">
        <f t="shared" si="2"/>
        <v>0</v>
      </c>
      <c r="O47" s="35">
        <f t="shared" si="3"/>
        <v>0</v>
      </c>
      <c r="P47" s="36">
        <f t="shared" si="4"/>
        <v>0</v>
      </c>
    </row>
    <row r="48" spans="2:16" s="52" customFormat="1" ht="27" customHeight="1">
      <c r="B48" s="31">
        <v>36</v>
      </c>
      <c r="C48" s="30" t="s">
        <v>59</v>
      </c>
      <c r="D48" s="207" t="s">
        <v>170</v>
      </c>
      <c r="E48" s="208"/>
      <c r="F48" s="209"/>
      <c r="G48" s="76" t="s">
        <v>26</v>
      </c>
      <c r="H48" s="77">
        <v>1</v>
      </c>
      <c r="I48" s="32"/>
      <c r="J48" s="78"/>
      <c r="K48" s="79"/>
      <c r="L48" s="33">
        <f t="shared" si="0"/>
        <v>0</v>
      </c>
      <c r="M48" s="34">
        <f t="shared" si="1"/>
        <v>0</v>
      </c>
      <c r="N48" s="35">
        <f t="shared" si="2"/>
        <v>0</v>
      </c>
      <c r="O48" s="35">
        <f t="shared" si="3"/>
        <v>0</v>
      </c>
      <c r="P48" s="36">
        <f t="shared" si="4"/>
        <v>0</v>
      </c>
    </row>
    <row r="49" spans="2:16" s="52" customFormat="1" ht="12.75" customHeight="1">
      <c r="B49" s="31">
        <v>37</v>
      </c>
      <c r="C49" s="30" t="s">
        <v>60</v>
      </c>
      <c r="D49" s="207" t="s">
        <v>61</v>
      </c>
      <c r="E49" s="208"/>
      <c r="F49" s="209"/>
      <c r="G49" s="76" t="s">
        <v>26</v>
      </c>
      <c r="H49" s="77">
        <v>1</v>
      </c>
      <c r="I49" s="32"/>
      <c r="J49" s="78"/>
      <c r="K49" s="79"/>
      <c r="L49" s="33">
        <f t="shared" si="0"/>
        <v>0</v>
      </c>
      <c r="M49" s="34">
        <f t="shared" si="1"/>
        <v>0</v>
      </c>
      <c r="N49" s="35">
        <f t="shared" si="2"/>
        <v>0</v>
      </c>
      <c r="O49" s="35">
        <f t="shared" si="3"/>
        <v>0</v>
      </c>
      <c r="P49" s="36">
        <f t="shared" si="4"/>
        <v>0</v>
      </c>
    </row>
    <row r="50" spans="2:16" s="52" customFormat="1" ht="12.75">
      <c r="B50" s="31">
        <v>38</v>
      </c>
      <c r="C50" s="30"/>
      <c r="D50" s="207" t="s">
        <v>62</v>
      </c>
      <c r="E50" s="208"/>
      <c r="F50" s="209"/>
      <c r="G50" s="76" t="s">
        <v>26</v>
      </c>
      <c r="H50" s="77">
        <v>1</v>
      </c>
      <c r="I50" s="32"/>
      <c r="J50" s="78"/>
      <c r="K50" s="79"/>
      <c r="L50" s="33">
        <f t="shared" si="0"/>
        <v>0</v>
      </c>
      <c r="M50" s="34">
        <f t="shared" si="1"/>
        <v>0</v>
      </c>
      <c r="N50" s="35">
        <f t="shared" si="2"/>
        <v>0</v>
      </c>
      <c r="O50" s="35">
        <f t="shared" si="3"/>
        <v>0</v>
      </c>
      <c r="P50" s="36">
        <f t="shared" si="4"/>
        <v>0</v>
      </c>
    </row>
    <row r="51" spans="2:16" s="52" customFormat="1" ht="12.75">
      <c r="B51" s="31">
        <v>39</v>
      </c>
      <c r="C51" s="30"/>
      <c r="D51" s="207" t="s">
        <v>159</v>
      </c>
      <c r="E51" s="208"/>
      <c r="F51" s="209"/>
      <c r="G51" s="76" t="s">
        <v>26</v>
      </c>
      <c r="H51" s="77">
        <v>2</v>
      </c>
      <c r="I51" s="32"/>
      <c r="J51" s="78"/>
      <c r="K51" s="79"/>
      <c r="L51" s="33">
        <f t="shared" si="0"/>
        <v>0</v>
      </c>
      <c r="M51" s="34">
        <f t="shared" si="1"/>
        <v>0</v>
      </c>
      <c r="N51" s="35">
        <f t="shared" si="2"/>
        <v>0</v>
      </c>
      <c r="O51" s="35">
        <f t="shared" si="3"/>
        <v>0</v>
      </c>
      <c r="P51" s="36">
        <f t="shared" si="4"/>
        <v>0</v>
      </c>
    </row>
    <row r="52" spans="2:16" s="52" customFormat="1" ht="12.75">
      <c r="B52" s="31">
        <v>40</v>
      </c>
      <c r="C52" s="30"/>
      <c r="D52" s="207" t="s">
        <v>108</v>
      </c>
      <c r="E52" s="208"/>
      <c r="F52" s="209"/>
      <c r="G52" s="76" t="s">
        <v>26</v>
      </c>
      <c r="H52" s="77">
        <v>1</v>
      </c>
      <c r="I52" s="32"/>
      <c r="J52" s="78"/>
      <c r="K52" s="79"/>
      <c r="L52" s="33">
        <f t="shared" si="0"/>
        <v>0</v>
      </c>
      <c r="M52" s="34">
        <f t="shared" si="1"/>
        <v>0</v>
      </c>
      <c r="N52" s="35">
        <f t="shared" si="2"/>
        <v>0</v>
      </c>
      <c r="O52" s="35">
        <f t="shared" si="3"/>
        <v>0</v>
      </c>
      <c r="P52" s="36">
        <f t="shared" si="4"/>
        <v>0</v>
      </c>
    </row>
    <row r="53" spans="2:16" s="52" customFormat="1" ht="12.75">
      <c r="B53" s="31">
        <v>41</v>
      </c>
      <c r="C53" s="30"/>
      <c r="D53" s="207" t="s">
        <v>148</v>
      </c>
      <c r="E53" s="208"/>
      <c r="F53" s="209"/>
      <c r="G53" s="76" t="s">
        <v>26</v>
      </c>
      <c r="H53" s="77">
        <v>1</v>
      </c>
      <c r="I53" s="32"/>
      <c r="J53" s="78"/>
      <c r="K53" s="79"/>
      <c r="L53" s="33">
        <f t="shared" si="0"/>
        <v>0</v>
      </c>
      <c r="M53" s="34">
        <f t="shared" si="1"/>
        <v>0</v>
      </c>
      <c r="N53" s="35">
        <f t="shared" si="2"/>
        <v>0</v>
      </c>
      <c r="O53" s="35">
        <f t="shared" si="3"/>
        <v>0</v>
      </c>
      <c r="P53" s="36">
        <f t="shared" si="4"/>
        <v>0</v>
      </c>
    </row>
    <row r="54" spans="2:16" s="52" customFormat="1" ht="12.75">
      <c r="B54" s="31">
        <v>42</v>
      </c>
      <c r="C54" s="30"/>
      <c r="D54" s="207" t="s">
        <v>110</v>
      </c>
      <c r="E54" s="208"/>
      <c r="F54" s="209"/>
      <c r="G54" s="76" t="s">
        <v>44</v>
      </c>
      <c r="H54" s="77">
        <v>22</v>
      </c>
      <c r="I54" s="32"/>
      <c r="J54" s="78"/>
      <c r="K54" s="79"/>
      <c r="L54" s="33">
        <f t="shared" si="0"/>
        <v>0</v>
      </c>
      <c r="M54" s="34">
        <f t="shared" si="1"/>
        <v>0</v>
      </c>
      <c r="N54" s="35">
        <f t="shared" si="2"/>
        <v>0</v>
      </c>
      <c r="O54" s="35">
        <f t="shared" si="3"/>
        <v>0</v>
      </c>
      <c r="P54" s="36">
        <f t="shared" si="4"/>
        <v>0</v>
      </c>
    </row>
    <row r="55" spans="2:16" s="52" customFormat="1" ht="12.75">
      <c r="B55" s="31">
        <v>43</v>
      </c>
      <c r="C55" s="30"/>
      <c r="D55" s="207" t="s">
        <v>109</v>
      </c>
      <c r="E55" s="208"/>
      <c r="F55" s="209"/>
      <c r="G55" s="76" t="s">
        <v>26</v>
      </c>
      <c r="H55" s="77">
        <v>1</v>
      </c>
      <c r="I55" s="32"/>
      <c r="J55" s="78"/>
      <c r="K55" s="79"/>
      <c r="L55" s="33">
        <f t="shared" si="0"/>
        <v>0</v>
      </c>
      <c r="M55" s="34">
        <f t="shared" si="1"/>
        <v>0</v>
      </c>
      <c r="N55" s="35">
        <f t="shared" si="2"/>
        <v>0</v>
      </c>
      <c r="O55" s="35">
        <f t="shared" si="3"/>
        <v>0</v>
      </c>
      <c r="P55" s="36">
        <f t="shared" si="4"/>
        <v>0</v>
      </c>
    </row>
    <row r="56" spans="2:16" s="52" customFormat="1" ht="12.75">
      <c r="B56" s="31">
        <v>44</v>
      </c>
      <c r="C56" s="30"/>
      <c r="D56" s="207"/>
      <c r="E56" s="208"/>
      <c r="F56" s="209"/>
      <c r="G56" s="76"/>
      <c r="H56" s="77"/>
      <c r="I56" s="32"/>
      <c r="J56" s="78"/>
      <c r="K56" s="79"/>
      <c r="L56" s="33"/>
      <c r="M56" s="34"/>
      <c r="N56" s="35"/>
      <c r="O56" s="35"/>
      <c r="P56" s="36"/>
    </row>
    <row r="57" spans="2:16" s="52" customFormat="1" ht="12.75">
      <c r="B57" s="31">
        <v>45</v>
      </c>
      <c r="C57" s="30"/>
      <c r="D57" s="207" t="s">
        <v>67</v>
      </c>
      <c r="E57" s="208"/>
      <c r="F57" s="209"/>
      <c r="G57" s="76" t="s">
        <v>26</v>
      </c>
      <c r="H57" s="77">
        <v>1</v>
      </c>
      <c r="I57" s="32"/>
      <c r="J57" s="78"/>
      <c r="K57" s="79"/>
      <c r="L57" s="33">
        <f t="shared" si="0"/>
        <v>0</v>
      </c>
      <c r="M57" s="34">
        <f t="shared" si="1"/>
        <v>0</v>
      </c>
      <c r="N57" s="35">
        <f t="shared" si="2"/>
        <v>0</v>
      </c>
      <c r="O57" s="35">
        <f t="shared" si="3"/>
        <v>0</v>
      </c>
      <c r="P57" s="36">
        <f t="shared" si="4"/>
        <v>0</v>
      </c>
    </row>
    <row r="58" spans="2:16" s="52" customFormat="1" ht="27" customHeight="1">
      <c r="B58" s="31">
        <v>46</v>
      </c>
      <c r="C58" s="30"/>
      <c r="D58" s="207" t="s">
        <v>160</v>
      </c>
      <c r="E58" s="208"/>
      <c r="F58" s="209"/>
      <c r="G58" s="76" t="s">
        <v>26</v>
      </c>
      <c r="H58" s="77">
        <v>1</v>
      </c>
      <c r="I58" s="32"/>
      <c r="J58" s="78"/>
      <c r="K58" s="79"/>
      <c r="L58" s="33">
        <f t="shared" si="0"/>
        <v>0</v>
      </c>
      <c r="M58" s="34">
        <f t="shared" si="1"/>
        <v>0</v>
      </c>
      <c r="N58" s="35">
        <f t="shared" si="2"/>
        <v>0</v>
      </c>
      <c r="O58" s="35">
        <f t="shared" si="3"/>
        <v>0</v>
      </c>
      <c r="P58" s="36">
        <f t="shared" si="4"/>
        <v>0</v>
      </c>
    </row>
    <row r="59" spans="2:16" s="52" customFormat="1" ht="12.75" customHeight="1">
      <c r="B59" s="31">
        <v>47</v>
      </c>
      <c r="C59" s="30"/>
      <c r="D59" s="207" t="s">
        <v>161</v>
      </c>
      <c r="E59" s="208"/>
      <c r="F59" s="209"/>
      <c r="G59" s="76" t="s">
        <v>26</v>
      </c>
      <c r="H59" s="77">
        <v>1</v>
      </c>
      <c r="I59" s="32"/>
      <c r="J59" s="78"/>
      <c r="K59" s="79"/>
      <c r="L59" s="33">
        <f t="shared" si="0"/>
        <v>0</v>
      </c>
      <c r="M59" s="34">
        <f t="shared" si="1"/>
        <v>0</v>
      </c>
      <c r="N59" s="35">
        <f t="shared" si="2"/>
        <v>0</v>
      </c>
      <c r="O59" s="35">
        <f t="shared" si="3"/>
        <v>0</v>
      </c>
      <c r="P59" s="36">
        <f t="shared" si="4"/>
        <v>0</v>
      </c>
    </row>
    <row r="60" spans="2:16" s="52" customFormat="1" ht="12.75" customHeight="1">
      <c r="B60" s="31">
        <v>48</v>
      </c>
      <c r="C60" s="30"/>
      <c r="D60" s="207" t="s">
        <v>155</v>
      </c>
      <c r="E60" s="208"/>
      <c r="F60" s="209"/>
      <c r="G60" s="76" t="s">
        <v>26</v>
      </c>
      <c r="H60" s="77">
        <v>1</v>
      </c>
      <c r="I60" s="32"/>
      <c r="J60" s="78"/>
      <c r="K60" s="79"/>
      <c r="L60" s="33">
        <f t="shared" si="0"/>
        <v>0</v>
      </c>
      <c r="M60" s="34">
        <f t="shared" si="1"/>
        <v>0</v>
      </c>
      <c r="N60" s="35">
        <f t="shared" si="2"/>
        <v>0</v>
      </c>
      <c r="O60" s="35">
        <f t="shared" si="3"/>
        <v>0</v>
      </c>
      <c r="P60" s="36">
        <f t="shared" si="4"/>
        <v>0</v>
      </c>
    </row>
    <row r="61" spans="2:16" s="52" customFormat="1" ht="13.5" customHeight="1">
      <c r="B61" s="31">
        <v>49</v>
      </c>
      <c r="C61" s="30"/>
      <c r="D61" s="207" t="s">
        <v>193</v>
      </c>
      <c r="E61" s="208"/>
      <c r="F61" s="209"/>
      <c r="G61" s="76" t="s">
        <v>26</v>
      </c>
      <c r="H61" s="77">
        <v>1</v>
      </c>
      <c r="I61" s="32"/>
      <c r="J61" s="78"/>
      <c r="K61" s="79"/>
      <c r="L61" s="33">
        <f t="shared" si="0"/>
        <v>0</v>
      </c>
      <c r="M61" s="34">
        <f t="shared" si="1"/>
        <v>0</v>
      </c>
      <c r="N61" s="35">
        <f t="shared" si="2"/>
        <v>0</v>
      </c>
      <c r="O61" s="35">
        <f t="shared" si="3"/>
        <v>0</v>
      </c>
      <c r="P61" s="36">
        <f t="shared" si="4"/>
        <v>0</v>
      </c>
    </row>
    <row r="62" spans="2:16" s="52" customFormat="1" ht="3.75" customHeight="1" thickBot="1">
      <c r="B62" s="80"/>
      <c r="C62" s="81"/>
      <c r="D62" s="219"/>
      <c r="E62" s="220"/>
      <c r="F62" s="221"/>
      <c r="G62" s="82"/>
      <c r="H62" s="83"/>
      <c r="I62" s="84"/>
      <c r="J62" s="85"/>
      <c r="K62" s="86"/>
      <c r="L62" s="87"/>
      <c r="M62" s="88"/>
      <c r="N62" s="89"/>
      <c r="O62" s="89"/>
      <c r="P62" s="90"/>
    </row>
    <row r="63" spans="2:16" s="98" customFormat="1" ht="17.25" thickBot="1">
      <c r="B63" s="91" t="s">
        <v>27</v>
      </c>
      <c r="C63" s="92"/>
      <c r="D63" s="92"/>
      <c r="E63" s="92"/>
      <c r="F63" s="92"/>
      <c r="G63" s="92"/>
      <c r="H63" s="92"/>
      <c r="I63" s="93"/>
      <c r="J63" s="93"/>
      <c r="K63" s="94"/>
      <c r="L63" s="95">
        <f>ROUND(SUM(L12:L62),2)</f>
        <v>0</v>
      </c>
      <c r="M63" s="95">
        <f>ROUND(SUM(M12:M62),2)</f>
        <v>0</v>
      </c>
      <c r="N63" s="95">
        <f>ROUND(SUM(N12:N62),2)</f>
        <v>0</v>
      </c>
      <c r="O63" s="96">
        <f>ROUND(SUM(O12:O62),2)</f>
        <v>0</v>
      </c>
      <c r="P63" s="97">
        <f>ROUND(SUM(P12:P62),2)</f>
        <v>0</v>
      </c>
    </row>
    <row r="64" spans="2:16" s="107" customFormat="1" ht="12.75">
      <c r="B64" s="99" t="s">
        <v>28</v>
      </c>
      <c r="C64" s="100"/>
      <c r="D64" s="100"/>
      <c r="E64" s="100"/>
      <c r="F64" s="100"/>
      <c r="G64" s="101"/>
      <c r="H64" s="28"/>
      <c r="I64" s="102"/>
      <c r="J64" s="103"/>
      <c r="K64" s="101"/>
      <c r="L64" s="104">
        <v>0</v>
      </c>
      <c r="M64" s="104"/>
      <c r="N64" s="105"/>
      <c r="O64" s="106"/>
      <c r="P64" s="75">
        <f>SUM(L64:O64)</f>
        <v>0</v>
      </c>
    </row>
    <row r="65" spans="2:16" s="107" customFormat="1" ht="13.5" thickBot="1">
      <c r="B65" s="108" t="s">
        <v>29</v>
      </c>
      <c r="C65" s="109"/>
      <c r="D65" s="109"/>
      <c r="E65" s="109"/>
      <c r="F65" s="109"/>
      <c r="G65" s="110"/>
      <c r="H65" s="29"/>
      <c r="I65" s="111"/>
      <c r="J65" s="112"/>
      <c r="K65" s="110"/>
      <c r="L65" s="113">
        <v>0</v>
      </c>
      <c r="M65" s="113"/>
      <c r="N65" s="114"/>
      <c r="O65" s="115"/>
      <c r="P65" s="116">
        <f>SUM(L65:O65)</f>
        <v>0</v>
      </c>
    </row>
    <row r="66" spans="2:16" s="45" customFormat="1" ht="17.25" thickBot="1">
      <c r="B66" s="117" t="s">
        <v>30</v>
      </c>
      <c r="C66" s="92"/>
      <c r="D66" s="92"/>
      <c r="E66" s="92"/>
      <c r="F66" s="92"/>
      <c r="G66" s="92"/>
      <c r="H66" s="92"/>
      <c r="I66" s="93"/>
      <c r="J66" s="93"/>
      <c r="K66" s="94"/>
      <c r="L66" s="118">
        <f>SUM(L63:L65)</f>
        <v>0</v>
      </c>
      <c r="M66" s="118">
        <f>SUM(M63:M65)</f>
        <v>0</v>
      </c>
      <c r="N66" s="118">
        <f>SUM(N63:N65)</f>
        <v>0</v>
      </c>
      <c r="O66" s="118">
        <f>SUM(O63:O65)</f>
        <v>0</v>
      </c>
      <c r="P66" s="119">
        <f>SUM(P63:P65)</f>
        <v>0</v>
      </c>
    </row>
  </sheetData>
  <sheetProtection/>
  <mergeCells count="67">
    <mergeCell ref="D60:F60"/>
    <mergeCell ref="D62:F62"/>
    <mergeCell ref="D48:F48"/>
    <mergeCell ref="D49:F49"/>
    <mergeCell ref="D52:F52"/>
    <mergeCell ref="D54:F54"/>
    <mergeCell ref="D55:F55"/>
    <mergeCell ref="D61:F61"/>
    <mergeCell ref="D53:F53"/>
    <mergeCell ref="D56:F56"/>
    <mergeCell ref="D57:F57"/>
    <mergeCell ref="D59:F59"/>
    <mergeCell ref="D58:F58"/>
    <mergeCell ref="D37:F37"/>
    <mergeCell ref="D31:F31"/>
    <mergeCell ref="D36:F36"/>
    <mergeCell ref="D35:F35"/>
    <mergeCell ref="D51:F51"/>
    <mergeCell ref="D50:F50"/>
    <mergeCell ref="D47:F47"/>
    <mergeCell ref="D38:F38"/>
    <mergeCell ref="D39:F39"/>
    <mergeCell ref="D40:F40"/>
    <mergeCell ref="D41:F41"/>
    <mergeCell ref="D42:F42"/>
    <mergeCell ref="D44:F44"/>
    <mergeCell ref="D43:F43"/>
    <mergeCell ref="D45:F45"/>
    <mergeCell ref="D46:F46"/>
    <mergeCell ref="P9:P10"/>
    <mergeCell ref="C11:F11"/>
    <mergeCell ref="D12:F12"/>
    <mergeCell ref="D24:F24"/>
    <mergeCell ref="D25:F25"/>
    <mergeCell ref="D19:F19"/>
    <mergeCell ref="D20:F20"/>
    <mergeCell ref="D18:F18"/>
    <mergeCell ref="D21:F21"/>
    <mergeCell ref="D22:F22"/>
    <mergeCell ref="B9:B10"/>
    <mergeCell ref="C9:C10"/>
    <mergeCell ref="D9:F10"/>
    <mergeCell ref="G9:G10"/>
    <mergeCell ref="H9:H10"/>
    <mergeCell ref="N5:O5"/>
    <mergeCell ref="I9:K9"/>
    <mergeCell ref="L9:O9"/>
    <mergeCell ref="D17:F17"/>
    <mergeCell ref="D13:F13"/>
    <mergeCell ref="D15:F15"/>
    <mergeCell ref="D16:F16"/>
    <mergeCell ref="D14:F14"/>
    <mergeCell ref="E2:F2"/>
    <mergeCell ref="I2:J2"/>
    <mergeCell ref="E3:F3"/>
    <mergeCell ref="I3:J3"/>
    <mergeCell ref="E4:F4"/>
    <mergeCell ref="I4:J4"/>
    <mergeCell ref="D32:F32"/>
    <mergeCell ref="D33:F33"/>
    <mergeCell ref="D34:F34"/>
    <mergeCell ref="D23:F23"/>
    <mergeCell ref="D28:F28"/>
    <mergeCell ref="D27:F27"/>
    <mergeCell ref="D26:F26"/>
    <mergeCell ref="D29:F29"/>
    <mergeCell ref="D30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2:L941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Q68" sqref="Q68"/>
      <selection pane="bottomLeft" activeCell="K14" sqref="K14"/>
    </sheetView>
  </sheetViews>
  <sheetFormatPr defaultColWidth="14.421875" defaultRowHeight="15" customHeight="1"/>
  <cols>
    <col min="1" max="1" width="1.7109375" style="120" customWidth="1"/>
    <col min="2" max="2" width="7.8515625" style="120" customWidth="1"/>
    <col min="3" max="3" width="18.421875" style="120" customWidth="1"/>
    <col min="4" max="4" width="20.00390625" style="120" customWidth="1"/>
    <col min="5" max="5" width="24.7109375" style="120" customWidth="1"/>
    <col min="6" max="6" width="14.28125" style="120" customWidth="1"/>
    <col min="7" max="7" width="5.7109375" style="120" customWidth="1"/>
    <col min="8" max="8" width="17.8515625" style="120" customWidth="1"/>
    <col min="9" max="9" width="19.28125" style="120" bestFit="1" customWidth="1"/>
    <col min="10" max="12" width="17.8515625" style="120" customWidth="1"/>
    <col min="13" max="16384" width="14.421875" style="120" customWidth="1"/>
  </cols>
  <sheetData>
    <row r="1" ht="6" customHeight="1"/>
    <row r="2" spans="2:12" ht="16.5">
      <c r="B2" s="121"/>
      <c r="C2" s="122"/>
      <c r="D2" s="3" t="s">
        <v>0</v>
      </c>
      <c r="E2" s="187" t="s">
        <v>31</v>
      </c>
      <c r="F2" s="187"/>
      <c r="G2" s="121"/>
      <c r="H2" s="172" t="s">
        <v>1</v>
      </c>
      <c r="I2" s="123"/>
      <c r="J2" s="172"/>
      <c r="K2" s="172" t="s">
        <v>2</v>
      </c>
      <c r="L2" s="3"/>
    </row>
    <row r="3" spans="2:12" ht="16.5">
      <c r="B3" s="121"/>
      <c r="C3" s="122"/>
      <c r="D3" s="3" t="s">
        <v>3</v>
      </c>
      <c r="E3" s="187" t="s">
        <v>162</v>
      </c>
      <c r="F3" s="187"/>
      <c r="G3" s="121"/>
      <c r="H3" s="172" t="s">
        <v>4</v>
      </c>
      <c r="I3" s="123"/>
      <c r="J3" s="121"/>
      <c r="K3" s="121"/>
      <c r="L3" s="121"/>
    </row>
    <row r="4" spans="2:12" ht="16.5">
      <c r="B4" s="121"/>
      <c r="C4" s="122"/>
      <c r="D4" s="3" t="s">
        <v>5</v>
      </c>
      <c r="E4" s="187" t="s">
        <v>149</v>
      </c>
      <c r="F4" s="187"/>
      <c r="G4" s="121"/>
      <c r="H4" s="172" t="s">
        <v>6</v>
      </c>
      <c r="I4" s="123"/>
      <c r="J4" s="172" t="s">
        <v>7</v>
      </c>
      <c r="K4" s="124"/>
      <c r="L4" s="124"/>
    </row>
    <row r="5" spans="2:12" ht="18">
      <c r="B5" s="121"/>
      <c r="C5" s="121"/>
      <c r="D5" s="121"/>
      <c r="E5" s="121"/>
      <c r="F5" s="121"/>
      <c r="G5" s="125"/>
      <c r="H5" s="121"/>
      <c r="I5" s="126"/>
      <c r="J5" s="127"/>
      <c r="K5" s="128" t="s">
        <v>8</v>
      </c>
      <c r="L5" s="128" t="s">
        <v>9</v>
      </c>
    </row>
    <row r="6" spans="2:12" ht="3.75" customHeight="1">
      <c r="B6" s="121"/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12" ht="18">
      <c r="B7" s="16" t="s">
        <v>10</v>
      </c>
      <c r="C7" s="17"/>
      <c r="D7" s="248" t="s">
        <v>163</v>
      </c>
      <c r="E7" s="248"/>
      <c r="F7" s="131"/>
      <c r="G7" s="131"/>
      <c r="H7" s="131"/>
      <c r="I7" s="130"/>
      <c r="J7" s="132"/>
      <c r="K7" s="172" t="s">
        <v>12</v>
      </c>
      <c r="L7" s="133">
        <f>L17</f>
        <v>0</v>
      </c>
    </row>
    <row r="8" spans="2:12" ht="4.5" customHeight="1" thickBot="1">
      <c r="B8" s="134"/>
      <c r="C8" s="135"/>
      <c r="D8" s="135"/>
      <c r="E8" s="135"/>
      <c r="F8" s="136"/>
      <c r="G8" s="136"/>
      <c r="H8" s="130"/>
      <c r="I8" s="130"/>
      <c r="J8" s="130"/>
      <c r="K8" s="130"/>
      <c r="L8" s="137"/>
    </row>
    <row r="9" spans="2:12" ht="28.5" customHeight="1">
      <c r="B9" s="254" t="s">
        <v>13</v>
      </c>
      <c r="C9" s="256" t="s">
        <v>15</v>
      </c>
      <c r="D9" s="257"/>
      <c r="E9" s="258"/>
      <c r="F9" s="262" t="s">
        <v>16</v>
      </c>
      <c r="G9" s="249" t="s">
        <v>17</v>
      </c>
      <c r="H9" s="251" t="s">
        <v>19</v>
      </c>
      <c r="I9" s="252"/>
      <c r="J9" s="252"/>
      <c r="K9" s="253"/>
      <c r="L9" s="243" t="s">
        <v>20</v>
      </c>
    </row>
    <row r="10" spans="2:12" ht="22.5" customHeight="1">
      <c r="B10" s="255"/>
      <c r="C10" s="259"/>
      <c r="D10" s="260"/>
      <c r="E10" s="261"/>
      <c r="F10" s="263"/>
      <c r="G10" s="250"/>
      <c r="H10" s="138" t="s">
        <v>21</v>
      </c>
      <c r="I10" s="139" t="s">
        <v>22</v>
      </c>
      <c r="J10" s="140" t="s">
        <v>24</v>
      </c>
      <c r="K10" s="140" t="s">
        <v>23</v>
      </c>
      <c r="L10" s="244"/>
    </row>
    <row r="11" spans="2:12" ht="13.5" customHeight="1" thickBot="1">
      <c r="B11" s="141">
        <v>1</v>
      </c>
      <c r="C11" s="245">
        <v>2</v>
      </c>
      <c r="D11" s="246"/>
      <c r="E11" s="247"/>
      <c r="F11" s="142">
        <v>3</v>
      </c>
      <c r="G11" s="143">
        <v>4</v>
      </c>
      <c r="H11" s="144">
        <v>5</v>
      </c>
      <c r="I11" s="145">
        <v>6</v>
      </c>
      <c r="J11" s="146">
        <v>7</v>
      </c>
      <c r="K11" s="146">
        <v>8</v>
      </c>
      <c r="L11" s="147">
        <v>9</v>
      </c>
    </row>
    <row r="12" spans="2:12" ht="3.75" customHeight="1">
      <c r="B12" s="148"/>
      <c r="C12" s="271"/>
      <c r="D12" s="272"/>
      <c r="E12" s="273"/>
      <c r="F12" s="149"/>
      <c r="G12" s="150"/>
      <c r="H12" s="151"/>
      <c r="I12" s="152"/>
      <c r="J12" s="153"/>
      <c r="K12" s="153"/>
      <c r="L12" s="154"/>
    </row>
    <row r="13" spans="2:12" ht="31.5" customHeight="1">
      <c r="B13" s="155">
        <v>1</v>
      </c>
      <c r="C13" s="267" t="str">
        <f>UATS!E7</f>
        <v>Ugunsgrēka atklāšanas un trauksmes signalizācijas sistēma (UATS)</v>
      </c>
      <c r="D13" s="268"/>
      <c r="E13" s="269"/>
      <c r="F13" s="156" t="s">
        <v>26</v>
      </c>
      <c r="G13" s="157">
        <v>1</v>
      </c>
      <c r="H13" s="173">
        <f>UATS!L56</f>
        <v>0</v>
      </c>
      <c r="I13" s="158">
        <f>UATS!M56</f>
        <v>0</v>
      </c>
      <c r="J13" s="174">
        <f>UATS!N56</f>
        <v>0</v>
      </c>
      <c r="K13" s="174">
        <f>UATS!O56</f>
        <v>0</v>
      </c>
      <c r="L13" s="159">
        <f>ROUND(SUM(H13:K13),2)</f>
        <v>0</v>
      </c>
    </row>
    <row r="14" spans="2:12" ht="31.5" customHeight="1">
      <c r="B14" s="155">
        <v>2</v>
      </c>
      <c r="C14" s="267" t="str">
        <f>'ESS-AS'!E7</f>
        <v>Apsardzes signalizācijas sistēma (ESS-AS)</v>
      </c>
      <c r="D14" s="268"/>
      <c r="E14" s="269"/>
      <c r="F14" s="156" t="s">
        <v>26</v>
      </c>
      <c r="G14" s="157">
        <v>1</v>
      </c>
      <c r="H14" s="173">
        <f>'ESS-AS'!L56</f>
        <v>0</v>
      </c>
      <c r="I14" s="158">
        <f>'ESS-AS'!M56</f>
        <v>0</v>
      </c>
      <c r="J14" s="174">
        <f>'ESS-AS'!N56</f>
        <v>0</v>
      </c>
      <c r="K14" s="174">
        <f>'ESS-AS'!O56</f>
        <v>0</v>
      </c>
      <c r="L14" s="159">
        <f>ROUND(SUM(H14:K14),2)</f>
        <v>0</v>
      </c>
    </row>
    <row r="15" spans="2:12" ht="31.5" customHeight="1">
      <c r="B15" s="155">
        <v>3</v>
      </c>
      <c r="C15" s="270" t="str">
        <f>'ESS-PK'!E7</f>
        <v>Piekļuves kontroles sistēma (ESS-PK)</v>
      </c>
      <c r="D15" s="268"/>
      <c r="E15" s="269"/>
      <c r="F15" s="156" t="s">
        <v>26</v>
      </c>
      <c r="G15" s="157">
        <v>1</v>
      </c>
      <c r="H15" s="173">
        <f>'ESS-PK'!L66</f>
        <v>0</v>
      </c>
      <c r="I15" s="158">
        <f>'ESS-PK'!M66</f>
        <v>0</v>
      </c>
      <c r="J15" s="174">
        <f>'ESS-PK'!N66</f>
        <v>0</v>
      </c>
      <c r="K15" s="174">
        <f>'ESS-PK'!O66</f>
        <v>0</v>
      </c>
      <c r="L15" s="159">
        <f>ROUND(SUM(H15:K15),2)</f>
        <v>0</v>
      </c>
    </row>
    <row r="16" spans="2:12" ht="3.75" customHeight="1" thickBot="1">
      <c r="B16" s="160"/>
      <c r="C16" s="264"/>
      <c r="D16" s="265"/>
      <c r="E16" s="266"/>
      <c r="F16" s="161"/>
      <c r="G16" s="162"/>
      <c r="H16" s="163"/>
      <c r="I16" s="164"/>
      <c r="J16" s="165"/>
      <c r="K16" s="165"/>
      <c r="L16" s="166"/>
    </row>
    <row r="17" spans="2:12" ht="17.25" thickBot="1">
      <c r="B17" s="171" t="s">
        <v>30</v>
      </c>
      <c r="C17" s="167"/>
      <c r="D17" s="167"/>
      <c r="E17" s="167"/>
      <c r="F17" s="168"/>
      <c r="G17" s="168"/>
      <c r="H17" s="169">
        <f>SUM(H12:H16)</f>
        <v>0</v>
      </c>
      <c r="I17" s="169">
        <f>SUM(I12:I16)</f>
        <v>0</v>
      </c>
      <c r="J17" s="169">
        <f>SUM(J12:J16)</f>
        <v>0</v>
      </c>
      <c r="K17" s="170">
        <f>SUM(K12:K16)</f>
        <v>0</v>
      </c>
      <c r="L17" s="175">
        <f>SUM(L12:L16)</f>
        <v>0</v>
      </c>
    </row>
    <row r="18" spans="2:12" ht="15.75">
      <c r="B18" s="134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2:12" ht="15.75">
      <c r="B19" s="134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2:12" ht="15.75">
      <c r="B20" s="134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2:12" ht="15.75">
      <c r="B21" s="134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2:12" ht="15.75">
      <c r="B22" s="134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2:12" ht="15.75">
      <c r="B23" s="134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2:12" ht="15.75">
      <c r="B24" s="134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2:12" ht="15.75">
      <c r="B25" s="134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2:12" ht="15.75">
      <c r="B26" s="134"/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2:12" ht="15.75">
      <c r="B27" s="134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2:12" ht="15.75">
      <c r="B28" s="134"/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29" spans="2:12" ht="15.75">
      <c r="B29" s="134"/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0" spans="2:12" ht="15.75">
      <c r="B30" s="134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2:12" ht="15.75">
      <c r="B31" s="134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2:12" ht="15.75">
      <c r="B32" s="134"/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2:12" ht="15.75">
      <c r="B33" s="134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2:12" ht="15.75">
      <c r="B34" s="134"/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2:12" ht="15.75">
      <c r="B35" s="134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2:12" ht="15.75">
      <c r="B36" s="134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2:12" ht="15.75">
      <c r="B37" s="134"/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2:12" ht="15.75">
      <c r="B38" s="134"/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5.75">
      <c r="B39" s="134"/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2:12" ht="15.75">
      <c r="B40" s="134"/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2:12" ht="15.75">
      <c r="B41" s="134"/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2:12" ht="15.75">
      <c r="B42" s="134"/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3" spans="2:12" ht="15.75">
      <c r="B43" s="134"/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2:12" ht="15.75">
      <c r="B44" s="134"/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2:12" ht="15.75">
      <c r="B45" s="134"/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2:12" ht="15.75">
      <c r="B46" s="134"/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7" spans="2:12" ht="15.75">
      <c r="B47" s="134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2:12" ht="15.75">
      <c r="B48" s="134"/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2:12" ht="15.75">
      <c r="B49" s="134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2:12" ht="15.75">
      <c r="B50" s="134"/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2:12" ht="15.75">
      <c r="B51" s="134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2:12" ht="15.75">
      <c r="B52" s="134"/>
      <c r="C52" s="121"/>
      <c r="D52" s="121"/>
      <c r="E52" s="121"/>
      <c r="F52" s="121"/>
      <c r="G52" s="121"/>
      <c r="H52" s="121"/>
      <c r="I52" s="121"/>
      <c r="J52" s="121"/>
      <c r="K52" s="121"/>
      <c r="L52" s="121"/>
    </row>
    <row r="53" spans="2:12" ht="15.75">
      <c r="B53" s="134"/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2:12" ht="15.75">
      <c r="B54" s="134"/>
      <c r="C54" s="121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2:12" ht="15.75">
      <c r="B55" s="134"/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2:12" ht="15.75">
      <c r="B56" s="134"/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2:12" ht="15.75">
      <c r="B57" s="134"/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2:12" ht="15.75">
      <c r="B58" s="134"/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2:12" ht="15.75">
      <c r="B59" s="134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2:12" ht="15.75">
      <c r="B60" s="134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2:12" ht="15.75">
      <c r="B61" s="134"/>
      <c r="C61" s="121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2:12" ht="15.75">
      <c r="B62" s="134"/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2:12" ht="15.75">
      <c r="B63" s="134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2:12" ht="15.75">
      <c r="B64" s="134"/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2:12" ht="15.75">
      <c r="B65" s="134"/>
      <c r="C65" s="121"/>
      <c r="D65" s="121"/>
      <c r="E65" s="121"/>
      <c r="F65" s="121"/>
      <c r="G65" s="121"/>
      <c r="H65" s="121"/>
      <c r="I65" s="121"/>
      <c r="J65" s="121"/>
      <c r="K65" s="121"/>
      <c r="L65" s="121"/>
    </row>
    <row r="66" spans="2:12" ht="15.75">
      <c r="B66" s="134"/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2:12" ht="15.75">
      <c r="B67" s="134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2:12" ht="15.75">
      <c r="B68" s="134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2:12" ht="15.75">
      <c r="B69" s="134"/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2:12" ht="15.75">
      <c r="B70" s="134"/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1" spans="2:12" ht="15.75">
      <c r="B71" s="134"/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  <row r="72" spans="2:12" ht="15.75">
      <c r="B72" s="134"/>
      <c r="C72" s="121"/>
      <c r="D72" s="121"/>
      <c r="E72" s="121"/>
      <c r="F72" s="121"/>
      <c r="G72" s="121"/>
      <c r="H72" s="121"/>
      <c r="I72" s="121"/>
      <c r="J72" s="121"/>
      <c r="K72" s="121"/>
      <c r="L72" s="121"/>
    </row>
    <row r="73" spans="2:12" ht="15.75">
      <c r="B73" s="134"/>
      <c r="C73" s="121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2:12" ht="15.75">
      <c r="B74" s="134"/>
      <c r="C74" s="121"/>
      <c r="D74" s="121"/>
      <c r="E74" s="121"/>
      <c r="F74" s="121"/>
      <c r="G74" s="121"/>
      <c r="H74" s="121"/>
      <c r="I74" s="121"/>
      <c r="J74" s="121"/>
      <c r="K74" s="121"/>
      <c r="L74" s="121"/>
    </row>
    <row r="75" spans="2:12" ht="15.75">
      <c r="B75" s="134"/>
      <c r="C75" s="121"/>
      <c r="D75" s="121"/>
      <c r="E75" s="121"/>
      <c r="F75" s="121"/>
      <c r="G75" s="121"/>
      <c r="H75" s="121"/>
      <c r="I75" s="121"/>
      <c r="J75" s="121"/>
      <c r="K75" s="121"/>
      <c r="L75" s="121"/>
    </row>
    <row r="76" spans="2:12" ht="15.75">
      <c r="B76" s="134"/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2:12" ht="15.75">
      <c r="B77" s="134"/>
      <c r="C77" s="121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2:12" ht="15.75">
      <c r="B78" s="134"/>
      <c r="C78" s="121"/>
      <c r="D78" s="121"/>
      <c r="E78" s="121"/>
      <c r="F78" s="121"/>
      <c r="G78" s="121"/>
      <c r="H78" s="121"/>
      <c r="I78" s="121"/>
      <c r="J78" s="121"/>
      <c r="K78" s="121"/>
      <c r="L78" s="121"/>
    </row>
    <row r="79" spans="2:12" ht="15.75">
      <c r="B79" s="134"/>
      <c r="C79" s="121"/>
      <c r="D79" s="121"/>
      <c r="E79" s="121"/>
      <c r="F79" s="121"/>
      <c r="G79" s="121"/>
      <c r="H79" s="121"/>
      <c r="I79" s="121"/>
      <c r="J79" s="121"/>
      <c r="K79" s="121"/>
      <c r="L79" s="121"/>
    </row>
    <row r="80" spans="2:12" ht="15.75">
      <c r="B80" s="134"/>
      <c r="C80" s="121"/>
      <c r="D80" s="121"/>
      <c r="E80" s="121"/>
      <c r="F80" s="121"/>
      <c r="G80" s="121"/>
      <c r="H80" s="121"/>
      <c r="I80" s="121"/>
      <c r="J80" s="121"/>
      <c r="K80" s="121"/>
      <c r="L80" s="121"/>
    </row>
    <row r="81" spans="2:12" ht="15.75">
      <c r="B81" s="134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  <row r="82" spans="2:12" ht="15.75">
      <c r="B82" s="134"/>
      <c r="C82" s="121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2:12" ht="15.75">
      <c r="B83" s="134"/>
      <c r="C83" s="121"/>
      <c r="D83" s="121"/>
      <c r="E83" s="121"/>
      <c r="F83" s="121"/>
      <c r="G83" s="121"/>
      <c r="H83" s="121"/>
      <c r="I83" s="121"/>
      <c r="J83" s="121"/>
      <c r="K83" s="121"/>
      <c r="L83" s="121"/>
    </row>
    <row r="84" spans="2:12" ht="15.75">
      <c r="B84" s="134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2:12" ht="15.75">
      <c r="B85" s="134"/>
      <c r="C85" s="121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2:12" ht="15.75">
      <c r="B86" s="134"/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2:12" ht="15.75">
      <c r="B87" s="134"/>
      <c r="C87" s="121"/>
      <c r="D87" s="121"/>
      <c r="E87" s="121"/>
      <c r="F87" s="121"/>
      <c r="G87" s="121"/>
      <c r="H87" s="121"/>
      <c r="I87" s="121"/>
      <c r="J87" s="121"/>
      <c r="K87" s="121"/>
      <c r="L87" s="121"/>
    </row>
    <row r="88" spans="2:12" ht="15.75">
      <c r="B88" s="134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2:12" ht="15.75">
      <c r="B89" s="134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2:12" ht="15.75">
      <c r="B90" s="134"/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2:12" ht="15.75">
      <c r="B91" s="134"/>
      <c r="C91" s="121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2:12" ht="15.75">
      <c r="B92" s="134"/>
      <c r="C92" s="121"/>
      <c r="D92" s="121"/>
      <c r="E92" s="121"/>
      <c r="F92" s="121"/>
      <c r="G92" s="121"/>
      <c r="H92" s="121"/>
      <c r="I92" s="121"/>
      <c r="J92" s="121"/>
      <c r="K92" s="121"/>
      <c r="L92" s="121"/>
    </row>
    <row r="93" spans="2:12" ht="15.75">
      <c r="B93" s="134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2:12" ht="15.75">
      <c r="B94" s="134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2:12" ht="15.75">
      <c r="B95" s="134"/>
      <c r="C95" s="121"/>
      <c r="D95" s="121"/>
      <c r="E95" s="121"/>
      <c r="F95" s="121"/>
      <c r="G95" s="121"/>
      <c r="H95" s="121"/>
      <c r="I95" s="121"/>
      <c r="J95" s="121"/>
      <c r="K95" s="121"/>
      <c r="L95" s="121"/>
    </row>
    <row r="96" spans="2:12" ht="15.75">
      <c r="B96" s="134"/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2:12" ht="15.75">
      <c r="B97" s="134"/>
      <c r="C97" s="121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2:12" ht="15.75">
      <c r="B98" s="134"/>
      <c r="C98" s="121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2:12" ht="15.75">
      <c r="B99" s="134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2:12" ht="15.75">
      <c r="B100" s="134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2:12" ht="15.75">
      <c r="B101" s="13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2:12" ht="15.75">
      <c r="B102" s="134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2:12" ht="15.75">
      <c r="B103" s="134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2:12" ht="15.75">
      <c r="B104" s="134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2:12" ht="15.75">
      <c r="B105" s="134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2:12" ht="15.75">
      <c r="B106" s="134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2:12" ht="15.75">
      <c r="B107" s="134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2:12" ht="15.75">
      <c r="B108" s="134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2:12" ht="15.75">
      <c r="B109" s="134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2:12" ht="15.75">
      <c r="B110" s="134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2:12" ht="15.75">
      <c r="B111" s="134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 ht="15.75">
      <c r="B112" s="134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 ht="15.75">
      <c r="B113" s="134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 ht="15.75">
      <c r="B114" s="134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 ht="15.75">
      <c r="B115" s="13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 ht="15.75">
      <c r="B116" s="134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 ht="15.75">
      <c r="B117" s="134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 ht="15.75">
      <c r="B118" s="134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 ht="15.75">
      <c r="B119" s="134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 ht="15.75">
      <c r="B120" s="134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 ht="15.75">
      <c r="B121" s="134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 ht="15.75">
      <c r="B122" s="134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 ht="15.75">
      <c r="B123" s="134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 ht="15.75">
      <c r="B124" s="134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 ht="15.75">
      <c r="B125" s="134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 ht="15.75">
      <c r="B126" s="134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 ht="15.75">
      <c r="B127" s="134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 ht="15.75">
      <c r="B128" s="134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 ht="15.75">
      <c r="B129" s="13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 ht="15.75">
      <c r="B130" s="134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 ht="15.75">
      <c r="B131" s="134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 ht="15.75">
      <c r="B132" s="134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 ht="15.75">
      <c r="B133" s="134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 ht="15.75">
      <c r="B134" s="134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 ht="15.75">
      <c r="B135" s="134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 ht="15.75">
      <c r="B136" s="134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 ht="15.75">
      <c r="B137" s="134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 ht="15.75">
      <c r="B138" s="134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 ht="15.75">
      <c r="B139" s="134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 ht="15.75">
      <c r="B140" s="134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 ht="15.75">
      <c r="B141" s="134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 ht="15.75">
      <c r="B142" s="134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 ht="15.75">
      <c r="B143" s="13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 ht="15.75">
      <c r="B144" s="134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 ht="15.75">
      <c r="B145" s="134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 ht="15.75">
      <c r="B146" s="134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 ht="15.75">
      <c r="B147" s="134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 ht="15.75">
      <c r="B148" s="134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 ht="15.75">
      <c r="B149" s="134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 ht="15.75">
      <c r="B150" s="134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 ht="15.75">
      <c r="B151" s="134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 ht="15.75">
      <c r="B152" s="134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 ht="15.75">
      <c r="B153" s="134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 ht="15.75">
      <c r="B154" s="134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 ht="15.75">
      <c r="B155" s="134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 ht="15.75">
      <c r="B156" s="134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 ht="15.75">
      <c r="B157" s="13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 ht="15.75">
      <c r="B158" s="134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 ht="15.75">
      <c r="B159" s="134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 ht="15.75">
      <c r="B160" s="134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 ht="15.75">
      <c r="B161" s="134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 ht="15.75">
      <c r="B162" s="134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 ht="15.75">
      <c r="B163" s="134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 ht="15.75">
      <c r="B164" s="134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 ht="15.75">
      <c r="B165" s="134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 ht="15.75">
      <c r="B166" s="134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 ht="15.75">
      <c r="B167" s="134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 ht="15.75">
      <c r="B168" s="134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 ht="15.75">
      <c r="B169" s="134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 ht="15.75">
      <c r="B170" s="134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 ht="15.75">
      <c r="B171" s="13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 ht="15.75">
      <c r="B172" s="134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 ht="15.75">
      <c r="B173" s="134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 ht="15.75">
      <c r="B174" s="134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 ht="15.75">
      <c r="B175" s="134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 ht="15.75">
      <c r="B176" s="134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 ht="15.75">
      <c r="B177" s="134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 ht="15.75">
      <c r="B178" s="134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 ht="15.75">
      <c r="B179" s="134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 ht="15.75">
      <c r="B180" s="134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 ht="15.75">
      <c r="B181" s="134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 ht="15.75">
      <c r="B182" s="134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 ht="15.75">
      <c r="B183" s="134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 ht="15.75">
      <c r="B184" s="134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 ht="15.75">
      <c r="B185" s="13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 ht="15.75">
      <c r="B186" s="134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 ht="15.75">
      <c r="B187" s="134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 ht="15.75">
      <c r="B188" s="134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 ht="15.75">
      <c r="B189" s="134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 ht="15.75">
      <c r="B190" s="134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 ht="15.75">
      <c r="B191" s="134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 ht="15.75">
      <c r="B192" s="134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 ht="15.75">
      <c r="B193" s="134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 ht="15.75">
      <c r="B194" s="134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 ht="15.75">
      <c r="B195" s="134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 ht="15.75">
      <c r="B196" s="134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 ht="15.75">
      <c r="B197" s="134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 ht="15.75">
      <c r="B198" s="134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 ht="15.75">
      <c r="B199" s="13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 ht="15.75">
      <c r="B200" s="134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 ht="15.75">
      <c r="B201" s="134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 ht="15.75">
      <c r="B202" s="134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 ht="15.75">
      <c r="B203" s="134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 ht="15.75">
      <c r="B204" s="134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 ht="15.75">
      <c r="B205" s="134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 ht="15.75">
      <c r="B206" s="134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 ht="15.75">
      <c r="B207" s="134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 ht="15.75">
      <c r="B208" s="134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 ht="15.75">
      <c r="B209" s="134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 ht="15.75">
      <c r="B210" s="134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 ht="15.75">
      <c r="B211" s="134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 ht="15.75">
      <c r="B212" s="134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 ht="15.75">
      <c r="B213" s="13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 ht="15.75">
      <c r="B214" s="134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 ht="15.75">
      <c r="B215" s="134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 ht="15.75">
      <c r="B216" s="134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 ht="15.75">
      <c r="B217" s="134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 ht="15.75">
      <c r="B218" s="134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 ht="15.75">
      <c r="B219" s="134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 ht="15.75">
      <c r="B220" s="134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 ht="15.75">
      <c r="B221" s="134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 ht="15.75">
      <c r="B222" s="134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 ht="15.75">
      <c r="B223" s="134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 ht="15.75">
      <c r="B224" s="134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 ht="15.75">
      <c r="B225" s="134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 ht="15.75">
      <c r="B226" s="134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 ht="15.75">
      <c r="B227" s="13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 ht="15.75">
      <c r="B228" s="134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 ht="15.75">
      <c r="B229" s="134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 ht="15.75">
      <c r="B230" s="134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 ht="15.75">
      <c r="B231" s="134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 ht="15.75">
      <c r="B232" s="134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 ht="15.75">
      <c r="B233" s="134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 ht="15.75">
      <c r="B234" s="134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 ht="15.75">
      <c r="B235" s="134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 ht="15.75">
      <c r="B236" s="134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 ht="15.75">
      <c r="B237" s="134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 ht="15.75">
      <c r="B238" s="134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 ht="15.75">
      <c r="B239" s="134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 ht="15.75">
      <c r="B240" s="134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 ht="15.75">
      <c r="B241" s="134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 ht="15.75">
      <c r="B242" s="134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 ht="15.75">
      <c r="B243" s="134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 ht="15.75">
      <c r="B244" s="134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 ht="15.75">
      <c r="B245" s="134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 ht="15.75">
      <c r="B246" s="134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 ht="15.75">
      <c r="B247" s="134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 ht="15.75">
      <c r="B248" s="134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 ht="15.75">
      <c r="B249" s="134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 ht="15.75">
      <c r="B250" s="134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 ht="15.75">
      <c r="B251" s="134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 ht="15.75">
      <c r="B252" s="134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 ht="15.75">
      <c r="B253" s="134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 ht="15.75">
      <c r="B254" s="134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 ht="15.75">
      <c r="B255" s="134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 ht="15.75">
      <c r="B256" s="134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 ht="15.75">
      <c r="B257" s="134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 ht="15.75">
      <c r="B258" s="134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 ht="15.75">
      <c r="B259" s="134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 ht="15.75">
      <c r="B260" s="134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 ht="15.75">
      <c r="B261" s="134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 ht="15.75">
      <c r="B262" s="134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 ht="15.75">
      <c r="B263" s="134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 ht="15.75">
      <c r="B264" s="134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 ht="15.75">
      <c r="B265" s="134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 ht="15.75">
      <c r="B266" s="134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 ht="15.75">
      <c r="B267" s="134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 ht="15.75">
      <c r="B268" s="134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 ht="15.75">
      <c r="B269" s="134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 ht="15.75">
      <c r="B270" s="134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 ht="15.75">
      <c r="B271" s="134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 ht="15.75">
      <c r="B272" s="134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 ht="15.75">
      <c r="B273" s="134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 ht="15.75">
      <c r="B274" s="134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 ht="15.75">
      <c r="B275" s="134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 ht="15.75">
      <c r="B276" s="134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 ht="15.75">
      <c r="B277" s="134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 ht="15.75">
      <c r="B278" s="134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 ht="15.75">
      <c r="B279" s="134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 ht="15.75">
      <c r="B280" s="134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 ht="15.75">
      <c r="B281" s="134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 ht="15.75">
      <c r="B282" s="134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 ht="15.75">
      <c r="B283" s="134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 ht="15.75">
      <c r="B284" s="134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 ht="15.75">
      <c r="B285" s="134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 ht="15.75">
      <c r="B286" s="134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 ht="15.75">
      <c r="B287" s="134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 ht="15.75">
      <c r="B288" s="134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 ht="15.75">
      <c r="B289" s="134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 ht="15.75">
      <c r="B290" s="134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 ht="15.75">
      <c r="B291" s="134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 ht="15.75">
      <c r="B292" s="134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 ht="15.75">
      <c r="B293" s="134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 ht="15.75">
      <c r="B294" s="134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 ht="15.75">
      <c r="B295" s="134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 ht="15.75">
      <c r="B296" s="134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 ht="15.75">
      <c r="B297" s="134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 ht="15.75">
      <c r="B298" s="134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 ht="15.75">
      <c r="B299" s="134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 ht="15.75">
      <c r="B300" s="134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 ht="15.75">
      <c r="B301" s="134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 ht="15.75">
      <c r="B302" s="134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 ht="15.75">
      <c r="B303" s="134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 ht="15.75">
      <c r="B304" s="134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 ht="15.75">
      <c r="B305" s="134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 ht="15.75">
      <c r="B306" s="134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 ht="15.75">
      <c r="B307" s="134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 ht="15.75">
      <c r="B308" s="134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 ht="15.75">
      <c r="B309" s="134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 ht="15.75">
      <c r="B310" s="134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 ht="15.75">
      <c r="B311" s="134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 ht="15.75">
      <c r="B312" s="134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 ht="15.75">
      <c r="B313" s="134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 ht="15.75">
      <c r="B314" s="134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 ht="15.75">
      <c r="B315" s="134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 ht="15.75">
      <c r="B316" s="134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 ht="15.75">
      <c r="B317" s="134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 ht="15.75">
      <c r="B318" s="134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 ht="15.75">
      <c r="B319" s="134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 ht="15.75">
      <c r="B320" s="134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 ht="15.75">
      <c r="B321" s="134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 ht="15.75">
      <c r="B322" s="134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 ht="15.75">
      <c r="B323" s="134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 ht="15.75">
      <c r="B324" s="134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 ht="15.75">
      <c r="B325" s="134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 ht="15.75">
      <c r="B326" s="134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 ht="15.75">
      <c r="B327" s="134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 ht="15.75">
      <c r="B328" s="134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 ht="15.75">
      <c r="B329" s="134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 ht="15.75">
      <c r="B330" s="134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 ht="15.75">
      <c r="B331" s="134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 ht="15.75">
      <c r="B332" s="134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 ht="15.75">
      <c r="B333" s="134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 ht="15.75">
      <c r="B334" s="134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 ht="15.75">
      <c r="B335" s="134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 ht="15.75">
      <c r="B336" s="134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 ht="15.75">
      <c r="B337" s="134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 ht="15.75">
      <c r="B338" s="134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 ht="15.75">
      <c r="B339" s="134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 ht="15.75">
      <c r="B340" s="134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 ht="15.75">
      <c r="B341" s="134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 ht="15.75">
      <c r="B342" s="134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 ht="15.75">
      <c r="B343" s="134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 ht="15.75">
      <c r="B344" s="134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 ht="15.75">
      <c r="B345" s="134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 ht="15.75">
      <c r="B346" s="134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 ht="15.75">
      <c r="B347" s="134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 ht="15.75">
      <c r="B348" s="134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 ht="15.75">
      <c r="B349" s="134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 ht="15.75">
      <c r="B350" s="134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 ht="15.75">
      <c r="B351" s="134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 ht="15.75">
      <c r="B352" s="134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 ht="15.75">
      <c r="B353" s="134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 ht="15.75">
      <c r="B354" s="134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 ht="15.75">
      <c r="B355" s="134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 ht="15.75">
      <c r="B356" s="134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 ht="15.75">
      <c r="B357" s="134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 ht="15.75">
      <c r="B358" s="134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 ht="15.75">
      <c r="B359" s="134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 ht="15.75">
      <c r="B360" s="134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 ht="15.75">
      <c r="B361" s="134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 ht="15.75">
      <c r="B362" s="134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 ht="15.75">
      <c r="B363" s="134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 ht="15.75">
      <c r="B364" s="134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 ht="15.75">
      <c r="B365" s="134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 ht="15.75">
      <c r="B366" s="134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 ht="15.75">
      <c r="B367" s="134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 ht="15.75">
      <c r="B368" s="134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 ht="15.75">
      <c r="B369" s="134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 ht="15.75">
      <c r="B370" s="134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 ht="15.75">
      <c r="B371" s="134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 ht="15.75">
      <c r="B372" s="134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 ht="15.75">
      <c r="B373" s="134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 ht="15.75">
      <c r="B374" s="134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 ht="15.75">
      <c r="B375" s="134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 ht="15.75">
      <c r="B376" s="134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 ht="15.75">
      <c r="B377" s="134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 ht="15.75">
      <c r="B378" s="134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 ht="15.75">
      <c r="B379" s="134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 ht="15.75">
      <c r="B380" s="134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 ht="15.75">
      <c r="B381" s="134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 ht="15.75">
      <c r="B382" s="134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 ht="15.75">
      <c r="B383" s="134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 ht="15.75">
      <c r="B384" s="134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 ht="15.75">
      <c r="B385" s="134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 ht="15.75">
      <c r="B386" s="134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 ht="15.75">
      <c r="B387" s="134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 ht="15.75">
      <c r="B388" s="134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 ht="15.75">
      <c r="B389" s="134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 ht="15.75">
      <c r="B390" s="134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 ht="15.75">
      <c r="B391" s="134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 ht="15.75">
      <c r="B392" s="134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 ht="15.75">
      <c r="B393" s="134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 ht="15.75">
      <c r="B394" s="134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 ht="15.75">
      <c r="B395" s="134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 ht="15.75">
      <c r="B396" s="134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 ht="15.75">
      <c r="B397" s="134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 ht="15.75">
      <c r="B398" s="134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 ht="15.75">
      <c r="B399" s="134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 ht="15.75">
      <c r="B400" s="134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 ht="15.75">
      <c r="B401" s="134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 ht="15.75">
      <c r="B402" s="134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 ht="15.75">
      <c r="B403" s="134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 ht="15.75">
      <c r="B404" s="134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 ht="15.75">
      <c r="B405" s="134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 ht="15.75">
      <c r="B406" s="134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 ht="15.75">
      <c r="B407" s="134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 ht="15.75">
      <c r="B408" s="134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 ht="15.75">
      <c r="B409" s="134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 ht="15.75">
      <c r="B410" s="134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 ht="15.75">
      <c r="B411" s="134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 ht="15.75">
      <c r="B412" s="134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 ht="15.75">
      <c r="B413" s="134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 ht="15.75">
      <c r="B414" s="134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 ht="15.75">
      <c r="B415" s="134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 ht="15.75">
      <c r="B416" s="134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 ht="15.75">
      <c r="B417" s="134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 ht="15.75">
      <c r="B418" s="134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 ht="15.75">
      <c r="B419" s="134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 ht="15.75">
      <c r="B420" s="134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 ht="15.75">
      <c r="B421" s="134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 ht="15.75">
      <c r="B422" s="134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 ht="15.75">
      <c r="B423" s="134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 ht="15.75">
      <c r="B424" s="134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 ht="15.75">
      <c r="B425" s="134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 ht="15.75">
      <c r="B426" s="134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 ht="15.75">
      <c r="B427" s="134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 ht="15.75">
      <c r="B428" s="134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 ht="15.75">
      <c r="B429" s="134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 ht="15.75">
      <c r="B430" s="134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 ht="15.75">
      <c r="B431" s="134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 ht="15.75">
      <c r="B432" s="134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 ht="15.75">
      <c r="B433" s="134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 ht="15.75">
      <c r="B434" s="134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 ht="15.75">
      <c r="B435" s="134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 ht="15.75">
      <c r="B436" s="134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 ht="15.75">
      <c r="B437" s="134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 ht="15.75">
      <c r="B438" s="134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 ht="15.75">
      <c r="B439" s="134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 ht="15.75">
      <c r="B440" s="134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 ht="15.75">
      <c r="B441" s="134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 ht="15.75">
      <c r="B442" s="134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 ht="15.75">
      <c r="B443" s="134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 ht="15.75">
      <c r="B444" s="134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 ht="15.75">
      <c r="B445" s="134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 ht="15.75">
      <c r="B446" s="134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 ht="15.75">
      <c r="B447" s="134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 ht="15.75">
      <c r="B448" s="134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 ht="15.75">
      <c r="B449" s="134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 ht="15.75">
      <c r="B450" s="134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 ht="15.75">
      <c r="B451" s="134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 ht="15.75">
      <c r="B452" s="134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 ht="15.75">
      <c r="B453" s="134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 ht="15.75">
      <c r="B454" s="134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 ht="15.75">
      <c r="B455" s="134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 ht="15.75">
      <c r="B456" s="134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 ht="15.75">
      <c r="B457" s="134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 ht="15.75">
      <c r="B458" s="134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 ht="15.75">
      <c r="B459" s="134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 ht="15.75">
      <c r="B460" s="134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 ht="15.75">
      <c r="B461" s="134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 ht="15.75">
      <c r="B462" s="134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 ht="15.75">
      <c r="B463" s="134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 ht="15.75">
      <c r="B464" s="134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 ht="15.75">
      <c r="B465" s="134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 ht="15.75">
      <c r="B466" s="134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 ht="15.75">
      <c r="B467" s="134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 ht="15.75">
      <c r="B468" s="134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 ht="15.75">
      <c r="B469" s="134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 ht="15.75">
      <c r="B470" s="134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 ht="15.75">
      <c r="B471" s="134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 ht="15.75">
      <c r="B472" s="134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 ht="15.75">
      <c r="B473" s="134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 ht="15.75">
      <c r="B474" s="134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</row>
    <row r="475" spans="2:12" ht="15.75">
      <c r="B475" s="134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</row>
    <row r="476" spans="2:12" ht="15.75">
      <c r="B476" s="134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</row>
    <row r="477" spans="2:12" ht="15.75">
      <c r="B477" s="134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</row>
    <row r="478" spans="2:12" ht="15.75">
      <c r="B478" s="134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</row>
    <row r="479" spans="2:12" ht="15.75">
      <c r="B479" s="134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2:12" ht="15.75">
      <c r="B480" s="134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</row>
    <row r="481" spans="2:12" ht="15.75">
      <c r="B481" s="134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</row>
    <row r="482" spans="2:12" ht="15.75">
      <c r="B482" s="134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</row>
    <row r="483" spans="2:12" ht="15.75">
      <c r="B483" s="134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</row>
    <row r="484" spans="2:12" ht="15.75">
      <c r="B484" s="134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</row>
    <row r="485" spans="2:12" ht="15.75">
      <c r="B485" s="134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</row>
    <row r="486" spans="2:12" ht="15.75">
      <c r="B486" s="134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</row>
    <row r="487" spans="2:12" ht="15.75">
      <c r="B487" s="134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</row>
    <row r="488" spans="2:12" ht="15.75">
      <c r="B488" s="134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</row>
    <row r="489" spans="2:12" ht="15.75">
      <c r="B489" s="134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</row>
    <row r="490" spans="2:12" ht="15.75">
      <c r="B490" s="134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</row>
    <row r="491" spans="2:12" ht="15.75">
      <c r="B491" s="134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</row>
    <row r="492" spans="2:12" ht="15.75">
      <c r="B492" s="134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</row>
    <row r="493" spans="2:12" ht="15.75">
      <c r="B493" s="134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</row>
    <row r="494" spans="2:12" ht="15.75">
      <c r="B494" s="134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</row>
    <row r="495" spans="2:12" ht="15.75">
      <c r="B495" s="134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</row>
    <row r="496" spans="2:12" ht="15.75">
      <c r="B496" s="134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</row>
    <row r="497" spans="2:12" ht="15.75">
      <c r="B497" s="134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</row>
    <row r="498" spans="2:12" ht="15.75">
      <c r="B498" s="134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</row>
    <row r="499" spans="2:12" ht="15.75">
      <c r="B499" s="134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</row>
    <row r="500" spans="2:12" ht="15.75">
      <c r="B500" s="134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</row>
    <row r="501" spans="2:12" ht="15.75">
      <c r="B501" s="134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</row>
    <row r="502" spans="2:12" ht="15.75">
      <c r="B502" s="134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</row>
    <row r="503" spans="2:12" ht="15.75">
      <c r="B503" s="134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</row>
    <row r="504" spans="2:12" ht="15.75">
      <c r="B504" s="134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2:12" ht="15.75">
      <c r="B505" s="134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</row>
    <row r="506" spans="2:12" ht="15.75">
      <c r="B506" s="134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</row>
    <row r="507" spans="2:12" ht="15.75">
      <c r="B507" s="134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</row>
    <row r="508" spans="2:12" ht="15.75">
      <c r="B508" s="134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</row>
    <row r="509" spans="2:12" ht="15.75">
      <c r="B509" s="134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</row>
    <row r="510" spans="2:12" ht="15.75">
      <c r="B510" s="134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</row>
    <row r="511" spans="2:12" ht="15.75">
      <c r="B511" s="134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</row>
    <row r="512" spans="2:12" ht="15.75">
      <c r="B512" s="134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</row>
    <row r="513" spans="2:12" ht="15.75">
      <c r="B513" s="134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</row>
    <row r="514" spans="2:12" ht="15.75">
      <c r="B514" s="134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</row>
    <row r="515" spans="2:12" ht="15.75">
      <c r="B515" s="134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</row>
    <row r="516" spans="2:12" ht="15.75">
      <c r="B516" s="134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</row>
    <row r="517" spans="2:12" ht="15.75">
      <c r="B517" s="134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</row>
    <row r="518" spans="2:12" ht="15.75">
      <c r="B518" s="134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</row>
    <row r="519" spans="2:12" ht="15.75">
      <c r="B519" s="134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</row>
    <row r="520" spans="2:12" ht="15.75">
      <c r="B520" s="134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</row>
    <row r="521" spans="2:12" ht="15.75">
      <c r="B521" s="134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</row>
    <row r="522" spans="2:12" ht="15.75">
      <c r="B522" s="134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</row>
    <row r="523" spans="2:12" ht="15.75">
      <c r="B523" s="134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</row>
    <row r="524" spans="2:12" ht="15.75">
      <c r="B524" s="134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</row>
    <row r="525" spans="2:12" ht="15.75">
      <c r="B525" s="134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</row>
    <row r="526" spans="2:12" ht="15.75">
      <c r="B526" s="134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</row>
    <row r="527" spans="2:12" ht="15.75">
      <c r="B527" s="134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</row>
    <row r="528" spans="2:12" ht="15.75">
      <c r="B528" s="134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</row>
    <row r="529" spans="2:12" ht="15.75">
      <c r="B529" s="134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</row>
    <row r="530" spans="2:12" ht="15.75">
      <c r="B530" s="134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</row>
    <row r="531" spans="2:12" ht="15.75">
      <c r="B531" s="134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</row>
    <row r="532" spans="2:12" ht="15.75">
      <c r="B532" s="134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</row>
    <row r="533" spans="2:12" ht="15.75">
      <c r="B533" s="134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</row>
    <row r="534" spans="2:12" ht="15.75">
      <c r="B534" s="134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</row>
    <row r="535" spans="2:12" ht="15.75">
      <c r="B535" s="134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</row>
    <row r="536" spans="2:12" ht="15.75">
      <c r="B536" s="134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</row>
    <row r="537" spans="2:12" ht="15.75">
      <c r="B537" s="134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</row>
    <row r="538" spans="2:12" ht="15.75">
      <c r="B538" s="134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</row>
    <row r="539" spans="2:12" ht="15.75">
      <c r="B539" s="134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</row>
    <row r="540" spans="2:12" ht="15.75">
      <c r="B540" s="134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</row>
    <row r="541" spans="2:12" ht="15.75">
      <c r="B541" s="134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</row>
    <row r="542" spans="2:12" ht="15.75">
      <c r="B542" s="134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</row>
    <row r="543" spans="2:12" ht="15.75">
      <c r="B543" s="134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</row>
    <row r="544" spans="2:12" ht="15.75">
      <c r="B544" s="134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</row>
    <row r="545" spans="2:12" ht="15.75">
      <c r="B545" s="134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</row>
    <row r="546" spans="2:12" ht="15.75">
      <c r="B546" s="134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</row>
    <row r="547" spans="2:12" ht="15.75">
      <c r="B547" s="134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</row>
    <row r="548" spans="2:12" ht="15.75">
      <c r="B548" s="134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</row>
    <row r="549" spans="2:12" ht="15.75">
      <c r="B549" s="134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</row>
    <row r="550" spans="2:12" ht="15.75">
      <c r="B550" s="134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</row>
    <row r="551" spans="2:12" ht="15.75">
      <c r="B551" s="134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</row>
    <row r="552" spans="2:12" ht="15.75">
      <c r="B552" s="134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</row>
    <row r="553" spans="2:12" ht="15.75">
      <c r="B553" s="134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</row>
    <row r="554" spans="2:12" ht="15.75">
      <c r="B554" s="134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</row>
    <row r="555" spans="2:12" ht="15.75">
      <c r="B555" s="134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</row>
    <row r="556" spans="2:12" ht="15.75">
      <c r="B556" s="134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</row>
    <row r="557" spans="2:12" ht="15.75">
      <c r="B557" s="134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</row>
    <row r="558" spans="2:12" ht="15.75">
      <c r="B558" s="134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</row>
    <row r="559" spans="2:12" ht="15.75">
      <c r="B559" s="134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</row>
    <row r="560" spans="2:12" ht="15.75">
      <c r="B560" s="134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</row>
    <row r="561" spans="2:12" ht="15.75">
      <c r="B561" s="134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</row>
    <row r="562" spans="2:12" ht="15.75">
      <c r="B562" s="134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</row>
    <row r="563" spans="2:12" ht="15.75">
      <c r="B563" s="134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</row>
    <row r="564" spans="2:12" ht="15.75">
      <c r="B564" s="134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</row>
    <row r="565" spans="2:12" ht="15.75">
      <c r="B565" s="134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</row>
    <row r="566" spans="2:12" ht="15.75">
      <c r="B566" s="134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</row>
    <row r="567" spans="2:12" ht="15.75">
      <c r="B567" s="134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</row>
    <row r="568" spans="2:12" ht="15.75">
      <c r="B568" s="134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</row>
    <row r="569" spans="2:12" ht="15.75">
      <c r="B569" s="134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</row>
    <row r="570" spans="2:12" ht="15.75">
      <c r="B570" s="134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</row>
    <row r="571" spans="2:12" ht="15.75">
      <c r="B571" s="134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</row>
    <row r="572" spans="2:12" ht="15.75">
      <c r="B572" s="134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</row>
    <row r="573" spans="2:12" ht="15.75">
      <c r="B573" s="134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</row>
    <row r="574" spans="2:12" ht="15.75">
      <c r="B574" s="134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</row>
    <row r="575" spans="2:12" ht="15.75">
      <c r="B575" s="134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</row>
    <row r="576" spans="2:12" ht="15.75">
      <c r="B576" s="134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</row>
    <row r="577" spans="2:12" ht="15.75">
      <c r="B577" s="134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</row>
    <row r="578" spans="2:12" ht="15.75">
      <c r="B578" s="134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</row>
    <row r="579" spans="2:12" ht="15.75">
      <c r="B579" s="134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</row>
    <row r="580" spans="2:12" ht="15.75">
      <c r="B580" s="134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</row>
    <row r="581" spans="2:12" ht="15.75">
      <c r="B581" s="134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</row>
    <row r="582" spans="2:12" ht="15.75">
      <c r="B582" s="134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</row>
    <row r="583" spans="2:12" ht="15.75">
      <c r="B583" s="134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</row>
    <row r="584" spans="2:12" ht="15.75">
      <c r="B584" s="134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</row>
    <row r="585" spans="2:12" ht="15.75">
      <c r="B585" s="134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</row>
    <row r="586" spans="2:12" ht="15.75">
      <c r="B586" s="134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</row>
    <row r="587" spans="2:12" ht="15.75">
      <c r="B587" s="134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</row>
    <row r="588" spans="2:12" ht="15.75">
      <c r="B588" s="134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</row>
    <row r="589" spans="2:12" ht="15.75">
      <c r="B589" s="134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</row>
    <row r="590" spans="2:12" ht="15.75">
      <c r="B590" s="134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</row>
    <row r="591" spans="2:12" ht="15.75">
      <c r="B591" s="134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</row>
    <row r="592" spans="2:12" ht="15.75">
      <c r="B592" s="134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</row>
    <row r="593" spans="2:12" ht="15.75">
      <c r="B593" s="134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</row>
    <row r="594" spans="2:12" ht="15.75">
      <c r="B594" s="134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</row>
    <row r="595" spans="2:12" ht="15.75">
      <c r="B595" s="134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</row>
    <row r="596" spans="2:12" ht="15.75">
      <c r="B596" s="134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</row>
    <row r="597" spans="2:12" ht="15.75">
      <c r="B597" s="134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</row>
    <row r="598" spans="2:12" ht="15.75">
      <c r="B598" s="134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</row>
    <row r="599" spans="2:12" ht="15.75">
      <c r="B599" s="134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</row>
    <row r="600" spans="2:12" ht="15.75">
      <c r="B600" s="134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</row>
    <row r="601" spans="2:12" ht="15.75">
      <c r="B601" s="134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</row>
    <row r="602" spans="2:12" ht="15.75">
      <c r="B602" s="134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</row>
    <row r="603" spans="2:12" ht="15.75">
      <c r="B603" s="134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</row>
    <row r="604" spans="2:12" ht="15.75">
      <c r="B604" s="134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</row>
    <row r="605" spans="2:12" ht="15.75">
      <c r="B605" s="134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</row>
    <row r="606" spans="2:12" ht="15.75">
      <c r="B606" s="134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</row>
    <row r="607" spans="2:12" ht="15.75">
      <c r="B607" s="134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</row>
    <row r="608" spans="2:12" ht="15.75">
      <c r="B608" s="134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</row>
    <row r="609" spans="2:12" ht="15.75">
      <c r="B609" s="134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</row>
    <row r="610" spans="2:12" ht="15.75">
      <c r="B610" s="134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</row>
    <row r="611" spans="2:12" ht="15.75">
      <c r="B611" s="134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</row>
    <row r="612" spans="2:12" ht="15.75">
      <c r="B612" s="134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</row>
    <row r="613" spans="2:12" ht="15.75">
      <c r="B613" s="134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</row>
    <row r="614" spans="2:12" ht="15.75">
      <c r="B614" s="134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</row>
    <row r="615" spans="2:12" ht="15.75">
      <c r="B615" s="134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</row>
    <row r="616" spans="2:12" ht="15.75">
      <c r="B616" s="134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</row>
    <row r="617" spans="2:12" ht="15.75">
      <c r="B617" s="134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</row>
    <row r="618" spans="2:12" ht="15.75">
      <c r="B618" s="134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</row>
    <row r="619" spans="2:12" ht="15.75">
      <c r="B619" s="134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</row>
    <row r="620" spans="2:12" ht="15.75">
      <c r="B620" s="134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</row>
    <row r="621" spans="2:12" ht="15.75">
      <c r="B621" s="134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</row>
    <row r="622" spans="2:12" ht="15.75">
      <c r="B622" s="134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</row>
    <row r="623" spans="2:12" ht="15.75">
      <c r="B623" s="134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</row>
    <row r="624" spans="2:12" ht="15.75">
      <c r="B624" s="134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</row>
    <row r="625" spans="2:12" ht="15.75">
      <c r="B625" s="134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</row>
    <row r="626" spans="2:12" ht="15.75">
      <c r="B626" s="134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</row>
    <row r="627" spans="2:12" ht="15.75">
      <c r="B627" s="134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</row>
    <row r="628" spans="2:12" ht="15.75">
      <c r="B628" s="134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</row>
    <row r="629" spans="2:12" ht="15.75">
      <c r="B629" s="134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</row>
    <row r="630" spans="2:12" ht="15.75">
      <c r="B630" s="134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</row>
    <row r="631" spans="2:12" ht="15.75">
      <c r="B631" s="134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</row>
    <row r="632" spans="2:12" ht="15.75">
      <c r="B632" s="134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</row>
    <row r="633" spans="2:12" ht="15.75">
      <c r="B633" s="134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</row>
    <row r="634" spans="2:12" ht="15.75">
      <c r="B634" s="134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</row>
    <row r="635" spans="2:12" ht="15.75">
      <c r="B635" s="134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</row>
    <row r="636" spans="2:12" ht="15.75">
      <c r="B636" s="134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</row>
    <row r="637" spans="2:12" ht="15.75">
      <c r="B637" s="134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</row>
    <row r="638" spans="2:12" ht="15.75">
      <c r="B638" s="134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</row>
    <row r="639" spans="2:12" ht="15.75">
      <c r="B639" s="134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</row>
    <row r="640" spans="2:12" ht="15.75">
      <c r="B640" s="134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</row>
    <row r="641" spans="2:12" ht="15.75">
      <c r="B641" s="134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</row>
    <row r="642" spans="2:12" ht="15.75">
      <c r="B642" s="134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</row>
    <row r="643" spans="2:12" ht="15.75">
      <c r="B643" s="134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</row>
    <row r="644" spans="2:12" ht="15.75">
      <c r="B644" s="134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</row>
    <row r="645" spans="2:12" ht="15.75">
      <c r="B645" s="134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</row>
    <row r="646" spans="2:12" ht="15.75">
      <c r="B646" s="134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</row>
    <row r="647" spans="2:12" ht="15.75">
      <c r="B647" s="134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</row>
    <row r="648" spans="2:12" ht="15.75">
      <c r="B648" s="134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</row>
    <row r="649" spans="2:12" ht="15.75">
      <c r="B649" s="134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</row>
    <row r="650" spans="2:12" ht="15.75">
      <c r="B650" s="134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</row>
    <row r="651" spans="2:12" ht="15.75">
      <c r="B651" s="134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</row>
    <row r="652" spans="2:12" ht="15.75">
      <c r="B652" s="134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</row>
    <row r="653" spans="2:12" ht="15.75">
      <c r="B653" s="134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</row>
    <row r="654" spans="2:12" ht="15.75">
      <c r="B654" s="134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</row>
    <row r="655" spans="2:12" ht="15.75">
      <c r="B655" s="134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</row>
    <row r="656" spans="2:12" ht="15.75">
      <c r="B656" s="134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</row>
    <row r="657" spans="2:12" ht="15.75">
      <c r="B657" s="134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</row>
    <row r="658" spans="2:12" ht="15.75">
      <c r="B658" s="134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</row>
    <row r="659" spans="2:12" ht="15.75">
      <c r="B659" s="134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</row>
    <row r="660" spans="2:12" ht="15.75">
      <c r="B660" s="134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</row>
    <row r="661" spans="2:12" ht="15.75">
      <c r="B661" s="134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</row>
    <row r="662" spans="2:12" ht="15.75">
      <c r="B662" s="134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</row>
    <row r="663" spans="2:12" ht="15.75">
      <c r="B663" s="134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</row>
    <row r="664" spans="2:12" ht="15.75">
      <c r="B664" s="134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</row>
    <row r="665" spans="2:12" ht="15.75">
      <c r="B665" s="134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</row>
    <row r="666" spans="2:12" ht="15.75">
      <c r="B666" s="134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</row>
    <row r="667" spans="2:12" ht="15.75">
      <c r="B667" s="134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</row>
    <row r="668" spans="2:12" ht="15.75">
      <c r="B668" s="134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</row>
    <row r="669" spans="2:12" ht="15.75">
      <c r="B669" s="134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</row>
    <row r="670" spans="2:12" ht="15.75">
      <c r="B670" s="134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</row>
    <row r="671" spans="2:12" ht="15.75">
      <c r="B671" s="134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</row>
    <row r="672" spans="2:12" ht="15.75">
      <c r="B672" s="134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</row>
    <row r="673" spans="2:12" ht="15.75">
      <c r="B673" s="134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</row>
    <row r="674" spans="2:12" ht="15.75">
      <c r="B674" s="134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</row>
    <row r="675" spans="2:12" ht="15.75">
      <c r="B675" s="134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</row>
    <row r="676" spans="2:12" ht="15.75">
      <c r="B676" s="134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</row>
    <row r="677" spans="2:12" ht="15.75">
      <c r="B677" s="134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</row>
    <row r="678" spans="2:12" ht="15.75">
      <c r="B678" s="134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</row>
    <row r="679" spans="2:12" ht="15.75">
      <c r="B679" s="134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</row>
    <row r="680" spans="2:12" ht="15.75">
      <c r="B680" s="134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</row>
    <row r="681" spans="2:12" ht="15.75">
      <c r="B681" s="134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</row>
    <row r="682" spans="2:12" ht="15.75">
      <c r="B682" s="134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</row>
    <row r="683" spans="2:12" ht="15.75">
      <c r="B683" s="134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</row>
    <row r="684" spans="2:12" ht="15.75">
      <c r="B684" s="134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</row>
    <row r="685" spans="2:12" ht="15.75">
      <c r="B685" s="134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</row>
    <row r="686" spans="2:12" ht="15.75">
      <c r="B686" s="134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</row>
    <row r="687" spans="2:12" ht="15.75">
      <c r="B687" s="134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</row>
    <row r="688" spans="2:12" ht="15.75">
      <c r="B688" s="134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</row>
    <row r="689" spans="2:12" ht="15.75">
      <c r="B689" s="134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</row>
    <row r="690" spans="2:12" ht="15.75">
      <c r="B690" s="134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</row>
    <row r="691" spans="2:12" ht="15.75">
      <c r="B691" s="134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</row>
    <row r="692" spans="2:12" ht="15.75">
      <c r="B692" s="134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</row>
    <row r="693" spans="2:12" ht="15.75">
      <c r="B693" s="134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</row>
    <row r="694" spans="2:12" ht="15.75">
      <c r="B694" s="134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</row>
    <row r="695" spans="2:12" ht="15.75">
      <c r="B695" s="134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</row>
    <row r="696" spans="2:12" ht="15.75">
      <c r="B696" s="134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</row>
    <row r="697" spans="2:12" ht="15.75">
      <c r="B697" s="134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</row>
    <row r="698" spans="2:12" ht="15.75">
      <c r="B698" s="134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</row>
    <row r="699" spans="2:12" ht="15.75">
      <c r="B699" s="134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</row>
    <row r="700" spans="2:12" ht="15.75">
      <c r="B700" s="134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</row>
    <row r="701" spans="2:12" ht="15.75">
      <c r="B701" s="134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</row>
    <row r="702" spans="2:12" ht="15.75">
      <c r="B702" s="134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</row>
    <row r="703" spans="2:12" ht="15.75">
      <c r="B703" s="134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</row>
    <row r="704" spans="2:12" ht="15.75">
      <c r="B704" s="134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</row>
    <row r="705" spans="2:12" ht="15.75">
      <c r="B705" s="134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</row>
    <row r="706" spans="2:12" ht="15.75">
      <c r="B706" s="134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</row>
    <row r="707" spans="2:12" ht="15.75">
      <c r="B707" s="134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</row>
    <row r="708" spans="2:12" ht="15.75">
      <c r="B708" s="134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</row>
    <row r="709" spans="2:12" ht="15.75">
      <c r="B709" s="134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</row>
    <row r="710" spans="2:12" ht="15.75">
      <c r="B710" s="134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</row>
    <row r="711" spans="2:12" ht="15.75">
      <c r="B711" s="134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</row>
    <row r="712" spans="2:12" ht="15.75">
      <c r="B712" s="134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</row>
    <row r="713" spans="2:12" ht="15.75">
      <c r="B713" s="134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</row>
    <row r="714" spans="2:12" ht="15.75">
      <c r="B714" s="134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</row>
    <row r="715" spans="2:12" ht="15.75">
      <c r="B715" s="134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</row>
    <row r="716" spans="2:12" ht="15.75">
      <c r="B716" s="134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</row>
    <row r="717" spans="2:12" ht="15.75">
      <c r="B717" s="134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</row>
    <row r="718" spans="2:12" ht="15.75">
      <c r="B718" s="134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</row>
    <row r="719" spans="2:12" ht="15.75">
      <c r="B719" s="134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</row>
    <row r="720" spans="2:12" ht="15.75">
      <c r="B720" s="134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</row>
    <row r="721" spans="2:12" ht="15.75">
      <c r="B721" s="134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</row>
    <row r="722" spans="2:12" ht="15.75">
      <c r="B722" s="134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</row>
    <row r="723" spans="2:12" ht="15.75">
      <c r="B723" s="134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</row>
    <row r="724" spans="2:12" ht="15.75">
      <c r="B724" s="134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</row>
    <row r="725" spans="2:12" ht="15.75">
      <c r="B725" s="134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</row>
    <row r="726" spans="2:12" ht="15.75">
      <c r="B726" s="134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</row>
    <row r="727" spans="2:12" ht="15.75">
      <c r="B727" s="134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</row>
    <row r="728" spans="2:12" ht="15.75">
      <c r="B728" s="134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</row>
    <row r="729" spans="2:12" ht="15.75">
      <c r="B729" s="134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</row>
    <row r="730" spans="2:12" ht="15.75">
      <c r="B730" s="134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</row>
    <row r="731" spans="2:12" ht="15.75">
      <c r="B731" s="134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</row>
    <row r="732" spans="2:12" ht="15.75">
      <c r="B732" s="134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</row>
    <row r="733" spans="2:12" ht="15.75">
      <c r="B733" s="134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</row>
    <row r="734" spans="2:12" ht="15.75">
      <c r="B734" s="134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</row>
    <row r="735" spans="2:12" ht="15.75">
      <c r="B735" s="134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</row>
    <row r="736" spans="2:12" ht="15.75">
      <c r="B736" s="134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</row>
    <row r="737" spans="2:12" ht="15.75">
      <c r="B737" s="134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</row>
    <row r="738" spans="2:12" ht="15.75">
      <c r="B738" s="134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</row>
    <row r="739" spans="2:12" ht="15.75">
      <c r="B739" s="134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</row>
    <row r="740" spans="2:12" ht="15.75">
      <c r="B740" s="134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</row>
    <row r="741" spans="2:12" ht="15.75">
      <c r="B741" s="134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</row>
    <row r="742" spans="2:12" ht="15.75">
      <c r="B742" s="134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</row>
    <row r="743" spans="2:12" ht="15.75">
      <c r="B743" s="134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</row>
    <row r="744" spans="2:12" ht="15.75">
      <c r="B744" s="134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</row>
    <row r="745" spans="2:12" ht="15.75">
      <c r="B745" s="134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</row>
    <row r="746" spans="2:12" ht="15.75">
      <c r="B746" s="134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</row>
    <row r="747" spans="2:12" ht="15.75">
      <c r="B747" s="134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</row>
    <row r="748" spans="2:12" ht="15.75">
      <c r="B748" s="134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</row>
    <row r="749" spans="2:12" ht="15.75">
      <c r="B749" s="134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</row>
    <row r="750" spans="2:12" ht="15.75">
      <c r="B750" s="134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</row>
    <row r="751" spans="2:12" ht="15.75">
      <c r="B751" s="134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</row>
    <row r="752" spans="2:12" ht="15.75">
      <c r="B752" s="134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</row>
    <row r="753" spans="2:12" ht="15.75">
      <c r="B753" s="134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</row>
    <row r="754" spans="2:12" ht="15.75">
      <c r="B754" s="134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</row>
    <row r="755" spans="2:12" ht="15.75">
      <c r="B755" s="134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</row>
    <row r="756" spans="2:12" ht="15.75">
      <c r="B756" s="134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</row>
    <row r="757" spans="2:12" ht="15.75">
      <c r="B757" s="134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</row>
    <row r="758" spans="2:12" ht="15.75">
      <c r="B758" s="134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</row>
    <row r="759" spans="2:12" ht="15.75">
      <c r="B759" s="134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</row>
    <row r="760" spans="2:12" ht="15.75">
      <c r="B760" s="134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</row>
    <row r="761" spans="2:12" ht="15.75">
      <c r="B761" s="134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</row>
    <row r="762" spans="2:12" ht="15.75">
      <c r="B762" s="134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</row>
    <row r="763" spans="2:12" ht="15.75">
      <c r="B763" s="134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</row>
    <row r="764" spans="2:12" ht="15.75">
      <c r="B764" s="134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</row>
    <row r="765" spans="2:12" ht="15.75">
      <c r="B765" s="134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</row>
    <row r="766" spans="2:12" ht="15.75">
      <c r="B766" s="134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</row>
    <row r="767" spans="2:12" ht="15.75">
      <c r="B767" s="134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</row>
    <row r="768" spans="2:12" ht="15.75">
      <c r="B768" s="134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</row>
    <row r="769" spans="2:12" ht="15.75">
      <c r="B769" s="134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</row>
    <row r="770" spans="2:12" ht="15.75">
      <c r="B770" s="134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</row>
    <row r="771" spans="2:12" ht="15.75">
      <c r="B771" s="134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</row>
    <row r="772" spans="2:12" ht="15.75">
      <c r="B772" s="134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</row>
    <row r="773" spans="2:12" ht="15.75">
      <c r="B773" s="134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</row>
    <row r="774" spans="2:12" ht="15.75">
      <c r="B774" s="134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</row>
    <row r="775" spans="2:12" ht="15.75">
      <c r="B775" s="134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</row>
    <row r="776" spans="2:12" ht="15.75">
      <c r="B776" s="134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</row>
    <row r="777" spans="2:12" ht="15.75">
      <c r="B777" s="134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</row>
    <row r="778" spans="2:12" ht="15.75">
      <c r="B778" s="134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</row>
    <row r="779" spans="2:12" ht="15.75">
      <c r="B779" s="134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</row>
    <row r="780" spans="2:12" ht="15.75">
      <c r="B780" s="134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</row>
    <row r="781" spans="2:12" ht="15.75">
      <c r="B781" s="134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</row>
    <row r="782" spans="2:12" ht="15.75">
      <c r="B782" s="134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</row>
    <row r="783" spans="2:12" ht="15.75">
      <c r="B783" s="134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</row>
    <row r="784" spans="2:12" ht="15.75">
      <c r="B784" s="134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</row>
    <row r="785" spans="2:12" ht="15.75">
      <c r="B785" s="134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</row>
    <row r="786" spans="2:12" ht="15.75">
      <c r="B786" s="134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</row>
    <row r="787" spans="2:12" ht="15.75">
      <c r="B787" s="134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</row>
    <row r="788" spans="2:12" ht="15.75">
      <c r="B788" s="134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</row>
    <row r="789" spans="2:12" ht="15.75">
      <c r="B789" s="134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</row>
    <row r="790" spans="2:12" ht="15.75">
      <c r="B790" s="134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</row>
    <row r="791" spans="2:12" ht="15.75">
      <c r="B791" s="134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</row>
    <row r="792" spans="2:12" ht="15.75">
      <c r="B792" s="134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</row>
    <row r="793" spans="2:12" ht="15.75">
      <c r="B793" s="134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</row>
    <row r="794" spans="2:12" ht="15.75">
      <c r="B794" s="134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</row>
    <row r="795" spans="2:12" ht="15.75">
      <c r="B795" s="134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</row>
    <row r="796" spans="2:12" ht="15.75">
      <c r="B796" s="134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</row>
    <row r="797" spans="2:12" ht="15.75">
      <c r="B797" s="134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</row>
    <row r="798" spans="2:12" ht="15.75">
      <c r="B798" s="134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</row>
    <row r="799" spans="2:12" ht="15.75">
      <c r="B799" s="134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</row>
    <row r="800" spans="2:12" ht="15.75">
      <c r="B800" s="134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</row>
    <row r="801" spans="2:12" ht="15.75">
      <c r="B801" s="134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</row>
    <row r="802" spans="2:12" ht="15.75">
      <c r="B802" s="134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</row>
    <row r="803" spans="2:12" ht="15.75">
      <c r="B803" s="134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</row>
    <row r="804" spans="2:12" ht="15.75">
      <c r="B804" s="134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</row>
    <row r="805" spans="2:12" ht="15.75">
      <c r="B805" s="134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</row>
    <row r="806" spans="2:12" ht="15.75">
      <c r="B806" s="134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</row>
    <row r="807" spans="2:12" ht="15.75">
      <c r="B807" s="134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</row>
    <row r="808" spans="2:12" ht="15.75">
      <c r="B808" s="134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</row>
    <row r="809" spans="2:12" ht="15.75">
      <c r="B809" s="134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</row>
    <row r="810" spans="2:12" ht="15.75">
      <c r="B810" s="134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</row>
    <row r="811" spans="2:12" ht="15.75">
      <c r="B811" s="134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</row>
    <row r="812" spans="2:12" ht="15.75">
      <c r="B812" s="134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</row>
    <row r="813" spans="2:12" ht="15.75">
      <c r="B813" s="134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</row>
    <row r="814" spans="2:12" ht="15.75">
      <c r="B814" s="134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</row>
    <row r="815" spans="2:12" ht="15.75">
      <c r="B815" s="134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</row>
    <row r="816" spans="2:12" ht="15.75">
      <c r="B816" s="134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</row>
    <row r="817" spans="2:12" ht="15.75">
      <c r="B817" s="134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</row>
    <row r="818" spans="2:12" ht="15.75">
      <c r="B818" s="134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</row>
    <row r="819" spans="2:12" ht="15.75">
      <c r="B819" s="134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</row>
    <row r="820" spans="2:12" ht="15.75">
      <c r="B820" s="134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</row>
    <row r="821" spans="2:12" ht="15.75">
      <c r="B821" s="134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</row>
    <row r="822" spans="2:12" ht="15.75">
      <c r="B822" s="134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</row>
    <row r="823" spans="2:12" ht="15.75">
      <c r="B823" s="134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</row>
    <row r="824" spans="2:12" ht="15.75">
      <c r="B824" s="134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</row>
    <row r="825" spans="2:12" ht="15.75">
      <c r="B825" s="134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</row>
    <row r="826" spans="2:12" ht="15.75">
      <c r="B826" s="134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</row>
    <row r="827" spans="2:12" ht="15.75">
      <c r="B827" s="134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</row>
    <row r="828" spans="2:12" ht="15.75">
      <c r="B828" s="134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</row>
    <row r="829" spans="2:12" ht="15.75">
      <c r="B829" s="134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</row>
    <row r="830" spans="2:12" ht="15.75">
      <c r="B830" s="134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</row>
    <row r="831" spans="2:12" ht="15.75">
      <c r="B831" s="134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</row>
    <row r="832" spans="2:12" ht="15.75">
      <c r="B832" s="134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</row>
    <row r="833" spans="2:12" ht="15.75">
      <c r="B833" s="134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</row>
    <row r="834" spans="2:12" ht="15.75">
      <c r="B834" s="134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</row>
    <row r="835" spans="2:12" ht="15.75">
      <c r="B835" s="134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</row>
    <row r="836" spans="2:12" ht="15.75">
      <c r="B836" s="134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</row>
    <row r="837" spans="2:12" ht="15.75">
      <c r="B837" s="134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</row>
    <row r="838" spans="2:12" ht="15.75">
      <c r="B838" s="134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</row>
    <row r="839" spans="2:12" ht="15.75">
      <c r="B839" s="134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</row>
    <row r="840" spans="2:12" ht="15.75">
      <c r="B840" s="134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</row>
    <row r="841" spans="2:12" ht="15.75">
      <c r="B841" s="134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</row>
    <row r="842" spans="2:12" ht="15.75">
      <c r="B842" s="134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</row>
    <row r="843" spans="2:12" ht="15.75">
      <c r="B843" s="134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</row>
    <row r="844" spans="2:12" ht="15.75">
      <c r="B844" s="134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</row>
    <row r="845" spans="2:12" ht="15.75">
      <c r="B845" s="134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</row>
    <row r="846" spans="2:12" ht="15.75">
      <c r="B846" s="134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</row>
    <row r="847" spans="2:12" ht="15.75">
      <c r="B847" s="134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</row>
    <row r="848" spans="2:12" ht="15.75">
      <c r="B848" s="134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</row>
    <row r="849" spans="2:12" ht="15.75">
      <c r="B849" s="134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</row>
    <row r="850" spans="2:12" ht="15.75">
      <c r="B850" s="134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</row>
    <row r="851" spans="2:12" ht="15.75">
      <c r="B851" s="134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</row>
    <row r="852" spans="2:12" ht="15.75">
      <c r="B852" s="134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</row>
    <row r="853" spans="2:12" ht="15.75">
      <c r="B853" s="134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</row>
    <row r="854" spans="2:12" ht="15.75">
      <c r="B854" s="134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</row>
    <row r="855" spans="2:12" ht="15.75">
      <c r="B855" s="134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</row>
    <row r="856" spans="2:12" ht="15.75">
      <c r="B856" s="134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</row>
    <row r="857" spans="2:12" ht="15.75">
      <c r="B857" s="134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</row>
    <row r="858" spans="2:12" ht="15.75">
      <c r="B858" s="134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</row>
    <row r="859" spans="2:12" ht="15.75">
      <c r="B859" s="134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</row>
    <row r="860" spans="2:12" ht="15.75">
      <c r="B860" s="134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</row>
    <row r="861" spans="2:12" ht="15.75">
      <c r="B861" s="134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</row>
    <row r="862" spans="2:12" ht="15.75">
      <c r="B862" s="134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</row>
    <row r="863" spans="2:12" ht="15.75">
      <c r="B863" s="134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</row>
    <row r="864" spans="2:12" ht="15.75">
      <c r="B864" s="134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</row>
    <row r="865" spans="2:12" ht="15.75">
      <c r="B865" s="134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</row>
    <row r="866" spans="2:12" ht="15.75">
      <c r="B866" s="134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</row>
    <row r="867" spans="2:12" ht="15.75">
      <c r="B867" s="134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</row>
    <row r="868" spans="2:12" ht="15.75">
      <c r="B868" s="134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</row>
    <row r="869" spans="2:12" ht="15.75">
      <c r="B869" s="134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</row>
    <row r="870" spans="2:12" ht="15.75">
      <c r="B870" s="134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</row>
    <row r="871" spans="2:12" ht="15.75">
      <c r="B871" s="134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</row>
    <row r="872" spans="2:12" ht="15.75">
      <c r="B872" s="134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</row>
    <row r="873" spans="2:12" ht="15.75">
      <c r="B873" s="134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</row>
    <row r="874" spans="2:12" ht="15.75">
      <c r="B874" s="134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</row>
    <row r="875" spans="2:12" ht="15.75">
      <c r="B875" s="134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</row>
    <row r="876" spans="2:12" ht="15.75">
      <c r="B876" s="134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</row>
    <row r="877" spans="2:12" ht="15.75">
      <c r="B877" s="134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</row>
    <row r="878" spans="2:12" ht="15.75">
      <c r="B878" s="134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</row>
    <row r="879" spans="2:12" ht="15.75">
      <c r="B879" s="134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</row>
    <row r="880" spans="2:12" ht="15.75">
      <c r="B880" s="134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</row>
    <row r="881" spans="2:12" ht="15.75">
      <c r="B881" s="134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</row>
    <row r="882" spans="2:12" ht="15.75">
      <c r="B882" s="134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</row>
    <row r="883" spans="2:12" ht="15.75">
      <c r="B883" s="134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</row>
    <row r="884" spans="2:12" ht="15.75">
      <c r="B884" s="134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</row>
    <row r="885" spans="2:12" ht="15.75">
      <c r="B885" s="134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</row>
    <row r="886" spans="2:12" ht="15.75">
      <c r="B886" s="134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</row>
    <row r="887" spans="2:12" ht="15.75">
      <c r="B887" s="134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</row>
    <row r="888" spans="2:12" ht="15.75">
      <c r="B888" s="134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</row>
    <row r="889" spans="2:12" ht="15.75">
      <c r="B889" s="134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</row>
    <row r="890" spans="2:12" ht="15.75">
      <c r="B890" s="134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</row>
    <row r="891" spans="2:12" ht="15.75">
      <c r="B891" s="134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</row>
    <row r="892" spans="2:12" ht="15.75">
      <c r="B892" s="134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</row>
    <row r="893" spans="2:12" ht="15.75">
      <c r="B893" s="134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</row>
    <row r="894" spans="2:12" ht="15.75">
      <c r="B894" s="134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</row>
    <row r="895" spans="2:12" ht="15.75">
      <c r="B895" s="134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</row>
    <row r="896" spans="2:12" ht="15.75">
      <c r="B896" s="134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</row>
    <row r="897" spans="2:12" ht="15.75">
      <c r="B897" s="134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</row>
    <row r="898" spans="2:12" ht="15.75">
      <c r="B898" s="134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</row>
    <row r="899" spans="2:12" ht="15.75">
      <c r="B899" s="134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</row>
    <row r="900" spans="2:12" ht="15.75">
      <c r="B900" s="134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</row>
    <row r="901" spans="2:12" ht="15.75">
      <c r="B901" s="134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</row>
    <row r="902" spans="2:12" ht="15.75">
      <c r="B902" s="134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</row>
    <row r="903" spans="2:12" ht="15.75">
      <c r="B903" s="134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</row>
    <row r="904" spans="2:12" ht="15.75">
      <c r="B904" s="134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</row>
    <row r="905" spans="2:12" ht="15.75">
      <c r="B905" s="134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</row>
    <row r="906" spans="2:12" ht="15.75">
      <c r="B906" s="134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</row>
    <row r="907" spans="2:12" ht="15.75">
      <c r="B907" s="134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</row>
    <row r="908" spans="2:12" ht="15.75">
      <c r="B908" s="134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</row>
    <row r="909" spans="2:12" ht="15.75">
      <c r="B909" s="134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</row>
    <row r="910" spans="2:12" ht="15.75">
      <c r="B910" s="134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</row>
    <row r="911" spans="2:12" ht="15.75">
      <c r="B911" s="134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</row>
    <row r="912" spans="2:12" ht="15.75">
      <c r="B912" s="134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</row>
    <row r="913" spans="2:12" ht="15.75">
      <c r="B913" s="134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</row>
    <row r="914" spans="2:12" ht="15.75">
      <c r="B914" s="134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</row>
    <row r="915" spans="2:12" ht="15.75">
      <c r="B915" s="134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</row>
    <row r="916" spans="2:12" ht="15.75">
      <c r="B916" s="134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</row>
    <row r="917" spans="2:12" ht="15.75">
      <c r="B917" s="134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</row>
    <row r="918" spans="2:12" ht="15.75">
      <c r="B918" s="134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</row>
    <row r="919" spans="2:12" ht="15.75">
      <c r="B919" s="134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</row>
    <row r="920" spans="2:12" ht="15.75">
      <c r="B920" s="134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</row>
    <row r="921" spans="2:12" ht="15.75">
      <c r="B921" s="134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</row>
    <row r="922" spans="2:12" ht="15.75">
      <c r="B922" s="134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</row>
    <row r="923" spans="2:12" ht="15.75">
      <c r="B923" s="134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</row>
    <row r="924" spans="2:12" ht="15.75">
      <c r="B924" s="134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</row>
    <row r="925" spans="2:12" ht="15.75">
      <c r="B925" s="134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</row>
    <row r="926" spans="2:12" ht="15.75">
      <c r="B926" s="134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</row>
    <row r="927" spans="2:12" ht="15.75">
      <c r="B927" s="134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</row>
    <row r="928" spans="2:12" ht="15.75">
      <c r="B928" s="134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</row>
    <row r="929" spans="2:12" ht="15.75">
      <c r="B929" s="134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</row>
    <row r="930" spans="2:12" ht="15.75">
      <c r="B930" s="134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</row>
    <row r="931" spans="2:12" ht="15.75">
      <c r="B931" s="134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</row>
    <row r="932" spans="2:12" ht="15.75">
      <c r="B932" s="134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</row>
    <row r="933" spans="2:12" ht="15.75">
      <c r="B933" s="134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</row>
    <row r="934" spans="2:12" ht="15.75">
      <c r="B934" s="134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</row>
    <row r="935" spans="2:12" ht="15.75">
      <c r="B935" s="134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</row>
    <row r="936" spans="2:12" ht="15.75">
      <c r="B936" s="134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</row>
    <row r="937" spans="2:12" ht="15.75">
      <c r="B937" s="134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</row>
    <row r="938" spans="2:12" ht="15.75">
      <c r="B938" s="134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</row>
    <row r="939" spans="2:12" ht="15.75">
      <c r="B939" s="134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</row>
    <row r="940" spans="2:12" ht="15.75">
      <c r="B940" s="134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</row>
    <row r="941" spans="2:12" ht="15.75">
      <c r="B941" s="134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</row>
  </sheetData>
  <sheetProtection/>
  <mergeCells count="16">
    <mergeCell ref="B9:B10"/>
    <mergeCell ref="C9:E10"/>
    <mergeCell ref="F9:F10"/>
    <mergeCell ref="C16:E16"/>
    <mergeCell ref="C14:E14"/>
    <mergeCell ref="C15:E15"/>
    <mergeCell ref="C12:E12"/>
    <mergeCell ref="C13:E13"/>
    <mergeCell ref="L9:L10"/>
    <mergeCell ref="C11:E11"/>
    <mergeCell ref="E2:F2"/>
    <mergeCell ref="E3:F3"/>
    <mergeCell ref="E4:F4"/>
    <mergeCell ref="D7:E7"/>
    <mergeCell ref="G9:G10"/>
    <mergeCell ref="H9:K9"/>
  </mergeCells>
  <printOptions horizontalCentered="1"/>
  <pageMargins left="0.7086614173228347" right="0.7086614173228347" top="0.5118110236220472" bottom="0.5118110236220472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Martins Pukinskis</cp:lastModifiedBy>
  <cp:lastPrinted>2022-06-07T06:14:27Z</cp:lastPrinted>
  <dcterms:created xsi:type="dcterms:W3CDTF">2020-08-11T06:01:47Z</dcterms:created>
  <dcterms:modified xsi:type="dcterms:W3CDTF">2022-06-07T06:14:34Z</dcterms:modified>
  <cp:category/>
  <cp:version/>
  <cp:contentType/>
  <cp:contentStatus/>
</cp:coreProperties>
</file>